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730" windowHeight="9780"/>
  </bookViews>
  <sheets>
    <sheet name="Захоронения" sheetId="1" r:id="rId1"/>
    <sheet name="Памятники и обелиски" sheetId="2" r:id="rId2"/>
  </sheets>
  <definedNames>
    <definedName name="_GoBack" localSheetId="1">'Памятники и обелиски'!#REF!</definedName>
    <definedName name="_xlnm._FilterDatabase" localSheetId="0" hidden="1">Захоронения!$A$2:$I$412</definedName>
    <definedName name="_xlnm._FilterDatabase" localSheetId="1" hidden="1">'Памятники и обелиски'!$A$2:$G$391</definedName>
  </definedNames>
  <calcPr calcId="144525"/>
</workbook>
</file>

<file path=xl/calcChain.xml><?xml version="1.0" encoding="utf-8"?>
<calcChain xmlns="http://schemas.openxmlformats.org/spreadsheetml/2006/main">
  <c r="H789" i="1" l="1"/>
  <c r="G789" i="1"/>
  <c r="E789" i="1"/>
  <c r="H787" i="1"/>
  <c r="G787" i="1"/>
  <c r="H779" i="1"/>
  <c r="G779" i="1"/>
  <c r="E779" i="1"/>
  <c r="H778" i="1"/>
  <c r="G778" i="1"/>
  <c r="E778" i="1"/>
  <c r="E758" i="1"/>
  <c r="H773" i="1"/>
  <c r="G773" i="1"/>
  <c r="E773" i="1"/>
  <c r="E772" i="1"/>
  <c r="H772" i="1"/>
  <c r="H774" i="1" s="1"/>
  <c r="G772" i="1"/>
  <c r="G774" i="1" s="1"/>
  <c r="H769" i="1"/>
  <c r="G769" i="1"/>
  <c r="E769" i="1"/>
  <c r="H768" i="1"/>
  <c r="G768" i="1"/>
  <c r="E768" i="1"/>
  <c r="H766" i="1"/>
  <c r="G766" i="1"/>
  <c r="E766" i="1"/>
  <c r="H763" i="1"/>
  <c r="G763" i="1"/>
  <c r="E763" i="1"/>
  <c r="H760" i="1"/>
  <c r="G760" i="1"/>
  <c r="E760" i="1"/>
  <c r="H762" i="1"/>
  <c r="G762" i="1"/>
  <c r="H761" i="1"/>
  <c r="G761" i="1"/>
  <c r="E762" i="1"/>
  <c r="E761" i="1"/>
  <c r="H735" i="1"/>
  <c r="G735" i="1"/>
  <c r="E735" i="1"/>
  <c r="H746" i="1"/>
  <c r="G746" i="1"/>
  <c r="E746" i="1"/>
  <c r="E731" i="1"/>
  <c r="H722" i="1"/>
  <c r="H734" i="1" s="1"/>
  <c r="G722" i="1"/>
  <c r="G734" i="1" s="1"/>
  <c r="E722" i="1"/>
  <c r="H712" i="1"/>
  <c r="H721" i="1" s="1"/>
  <c r="G712" i="1"/>
  <c r="G721" i="1" s="1"/>
  <c r="E712" i="1"/>
  <c r="E721" i="1" s="1"/>
  <c r="H708" i="1"/>
  <c r="H711" i="1" s="1"/>
  <c r="G708" i="1"/>
  <c r="G711" i="1" s="1"/>
  <c r="E708" i="1"/>
  <c r="E711" i="1" s="1"/>
  <c r="E704" i="1"/>
  <c r="H691" i="1"/>
  <c r="H707" i="1" s="1"/>
  <c r="G691" i="1"/>
  <c r="G707" i="1" s="1"/>
  <c r="E691" i="1"/>
  <c r="H682" i="1"/>
  <c r="H690" i="1" s="1"/>
  <c r="G682" i="1"/>
  <c r="G690" i="1" s="1"/>
  <c r="E682" i="1"/>
  <c r="E690" i="1" s="1"/>
  <c r="H675" i="1"/>
  <c r="H681" i="1" s="1"/>
  <c r="G675" i="1"/>
  <c r="G681" i="1" s="1"/>
  <c r="E675" i="1"/>
  <c r="E681" i="1" s="1"/>
  <c r="H671" i="1"/>
  <c r="G671" i="1"/>
  <c r="E671" i="1"/>
  <c r="H662" i="1"/>
  <c r="G662" i="1"/>
  <c r="E662" i="1"/>
  <c r="H650" i="1"/>
  <c r="H661" i="1" s="1"/>
  <c r="G650" i="1"/>
  <c r="G661" i="1" s="1"/>
  <c r="E650" i="1"/>
  <c r="E661" i="1" s="1"/>
  <c r="H643" i="1"/>
  <c r="H649" i="1" s="1"/>
  <c r="G643" i="1"/>
  <c r="G649" i="1" s="1"/>
  <c r="E643" i="1"/>
  <c r="E649" i="1" s="1"/>
  <c r="H639" i="1"/>
  <c r="G639" i="1"/>
  <c r="E639" i="1"/>
  <c r="H634" i="1"/>
  <c r="G634" i="1"/>
  <c r="E634" i="1"/>
  <c r="H628" i="1"/>
  <c r="H633" i="1" s="1"/>
  <c r="G628" i="1"/>
  <c r="G633" i="1" s="1"/>
  <c r="E628" i="1"/>
  <c r="E633" i="1" s="1"/>
  <c r="H622" i="1"/>
  <c r="G622" i="1"/>
  <c r="E622" i="1"/>
  <c r="H613" i="1"/>
  <c r="G613" i="1"/>
  <c r="E613" i="1"/>
  <c r="H607" i="1"/>
  <c r="H612" i="1" s="1"/>
  <c r="G607" i="1"/>
  <c r="G612" i="1" s="1"/>
  <c r="E607" i="1"/>
  <c r="E612" i="1" s="1"/>
  <c r="H603" i="1"/>
  <c r="G603" i="1"/>
  <c r="E603" i="1"/>
  <c r="H595" i="1"/>
  <c r="G595" i="1"/>
  <c r="E595" i="1"/>
  <c r="H583" i="1"/>
  <c r="H594" i="1" s="1"/>
  <c r="G583" i="1"/>
  <c r="G594" i="1" s="1"/>
  <c r="E583" i="1"/>
  <c r="E594" i="1" s="1"/>
  <c r="H575" i="1"/>
  <c r="H582" i="1" s="1"/>
  <c r="G575" i="1"/>
  <c r="G582" i="1" s="1"/>
  <c r="E575" i="1"/>
  <c r="E582" i="1" s="1"/>
  <c r="G569" i="1"/>
  <c r="E569" i="1"/>
  <c r="H560" i="1"/>
  <c r="H574" i="1" s="1"/>
  <c r="G560" i="1"/>
  <c r="E560" i="1"/>
  <c r="H556" i="1"/>
  <c r="G556" i="1"/>
  <c r="E558" i="1"/>
  <c r="E787" i="1" s="1"/>
  <c r="H548" i="1"/>
  <c r="G548" i="1"/>
  <c r="E548" i="1"/>
  <c r="E559" i="1" s="1"/>
  <c r="H544" i="1"/>
  <c r="G544" i="1"/>
  <c r="E544" i="1"/>
  <c r="H535" i="1"/>
  <c r="G535" i="1"/>
  <c r="E535" i="1"/>
  <c r="H531" i="1"/>
  <c r="G531" i="1"/>
  <c r="E531" i="1"/>
  <c r="H518" i="1"/>
  <c r="G518" i="1"/>
  <c r="E518" i="1"/>
  <c r="H510" i="1"/>
  <c r="H517" i="1" s="1"/>
  <c r="G510" i="1"/>
  <c r="G517" i="1" s="1"/>
  <c r="E510" i="1"/>
  <c r="H506" i="1"/>
  <c r="G506" i="1"/>
  <c r="E506" i="1"/>
  <c r="H496" i="1"/>
  <c r="G496" i="1"/>
  <c r="E496" i="1"/>
  <c r="G495" i="1"/>
  <c r="H485" i="1"/>
  <c r="G485" i="1"/>
  <c r="E485" i="1"/>
  <c r="H495" i="1"/>
  <c r="E495" i="1"/>
  <c r="H480" i="1"/>
  <c r="G480" i="1"/>
  <c r="H481" i="1"/>
  <c r="G481" i="1"/>
  <c r="E481" i="1"/>
  <c r="E480" i="1"/>
  <c r="E478" i="1"/>
  <c r="G478" i="1"/>
  <c r="E414" i="1"/>
  <c r="H474" i="1"/>
  <c r="G474" i="1"/>
  <c r="E474" i="1"/>
  <c r="H471" i="1"/>
  <c r="G471" i="1"/>
  <c r="E471" i="1"/>
  <c r="H467" i="1"/>
  <c r="G467" i="1"/>
  <c r="E467" i="1"/>
  <c r="H464" i="1"/>
  <c r="G464" i="1"/>
  <c r="E464" i="1"/>
  <c r="H462" i="1"/>
  <c r="G462" i="1"/>
  <c r="E462" i="1"/>
  <c r="H460" i="1"/>
  <c r="G460" i="1"/>
  <c r="E460" i="1"/>
  <c r="H457" i="1"/>
  <c r="G457" i="1"/>
  <c r="E457" i="1"/>
  <c r="H455" i="1"/>
  <c r="G455" i="1"/>
  <c r="E455" i="1"/>
  <c r="H453" i="1"/>
  <c r="G453" i="1"/>
  <c r="E453" i="1"/>
  <c r="H450" i="1"/>
  <c r="G450" i="1"/>
  <c r="E450" i="1"/>
  <c r="H448" i="1"/>
  <c r="G448" i="1"/>
  <c r="E448" i="1"/>
  <c r="H445" i="1"/>
  <c r="G445" i="1"/>
  <c r="E445" i="1"/>
  <c r="H443" i="1"/>
  <c r="G443" i="1"/>
  <c r="E443" i="1"/>
  <c r="H440" i="1"/>
  <c r="G440" i="1"/>
  <c r="E440" i="1"/>
  <c r="H438" i="1"/>
  <c r="G438" i="1"/>
  <c r="E438" i="1"/>
  <c r="H436" i="1"/>
  <c r="G436" i="1"/>
  <c r="E436" i="1"/>
  <c r="H433" i="1"/>
  <c r="G433" i="1"/>
  <c r="E433" i="1"/>
  <c r="H430" i="1"/>
  <c r="G430" i="1"/>
  <c r="E430" i="1"/>
  <c r="H478" i="1"/>
  <c r="H427" i="1"/>
  <c r="G427" i="1"/>
  <c r="E427" i="1"/>
  <c r="H422" i="1"/>
  <c r="G422" i="1"/>
  <c r="E422" i="1"/>
  <c r="H419" i="1"/>
  <c r="G419" i="1"/>
  <c r="E419" i="1"/>
  <c r="F414" i="1"/>
  <c r="G254" i="2"/>
  <c r="G390" i="2"/>
  <c r="G231" i="2"/>
  <c r="E780" i="1" l="1"/>
  <c r="H780" i="1"/>
  <c r="E770" i="1"/>
  <c r="E774" i="1"/>
  <c r="H764" i="1"/>
  <c r="G770" i="1"/>
  <c r="H770" i="1"/>
  <c r="G780" i="1"/>
  <c r="G764" i="1"/>
  <c r="E764" i="1"/>
  <c r="E754" i="1"/>
  <c r="H754" i="1"/>
  <c r="E785" i="1"/>
  <c r="G756" i="1"/>
  <c r="G754" i="1"/>
  <c r="E756" i="1"/>
  <c r="H756" i="1"/>
  <c r="E734" i="1"/>
  <c r="E707" i="1"/>
  <c r="E642" i="1"/>
  <c r="H642" i="1"/>
  <c r="E674" i="1"/>
  <c r="H674" i="1"/>
  <c r="G674" i="1"/>
  <c r="G642" i="1"/>
  <c r="E606" i="1"/>
  <c r="H606" i="1"/>
  <c r="G606" i="1"/>
  <c r="G627" i="1"/>
  <c r="E627" i="1"/>
  <c r="H627" i="1"/>
  <c r="E547" i="1"/>
  <c r="H547" i="1"/>
  <c r="H559" i="1"/>
  <c r="G559" i="1"/>
  <c r="G574" i="1"/>
  <c r="E574" i="1"/>
  <c r="G547" i="1"/>
  <c r="H785" i="1"/>
  <c r="E534" i="1"/>
  <c r="H534" i="1"/>
  <c r="G534" i="1"/>
  <c r="G785" i="1"/>
  <c r="G509" i="1"/>
  <c r="E509" i="1"/>
  <c r="H509" i="1"/>
  <c r="E517" i="1"/>
  <c r="E479" i="1"/>
  <c r="H479" i="1"/>
  <c r="G479" i="1"/>
  <c r="G224" i="2"/>
  <c r="G200" i="2"/>
  <c r="G163" i="2"/>
  <c r="G140" i="2"/>
  <c r="G110" i="2"/>
  <c r="G83" i="2"/>
  <c r="G52" i="2"/>
  <c r="G23" i="2"/>
  <c r="I414" i="1"/>
  <c r="H755" i="1" l="1"/>
  <c r="G755" i="1"/>
  <c r="E755" i="1"/>
  <c r="G255" i="2"/>
  <c r="G391" i="2" s="1"/>
</calcChain>
</file>

<file path=xl/sharedStrings.xml><?xml version="1.0" encoding="utf-8"?>
<sst xmlns="http://schemas.openxmlformats.org/spreadsheetml/2006/main" count="4259" uniqueCount="1169">
  <si>
    <t>Реестр воинских захоронений, находящихся на территории Ульяновской области</t>
  </si>
  <si>
    <t>№ п/п</t>
  </si>
  <si>
    <t>Наименование населённого пункта</t>
  </si>
  <si>
    <t>Тип захоронения</t>
  </si>
  <si>
    <t>Всего захоронено</t>
  </si>
  <si>
    <t>Известно</t>
  </si>
  <si>
    <t>Необходимый объём финансирования на благоустройство</t>
  </si>
  <si>
    <t>Муниципальное образование «Базарносызганский район»</t>
  </si>
  <si>
    <t>р.п.Базарный Сызган</t>
  </si>
  <si>
    <t>Одиночное захоронение</t>
  </si>
  <si>
    <t>с. Должниково</t>
  </si>
  <si>
    <t>с.Папузы</t>
  </si>
  <si>
    <t>с.Юрловка</t>
  </si>
  <si>
    <t>Наименование муниципального образования Ульяновской области</t>
  </si>
  <si>
    <t>Администрация сельского поселения</t>
  </si>
  <si>
    <t>кладбища сельских поселений</t>
  </si>
  <si>
    <t>Муниципальное образование «Барышский район»</t>
  </si>
  <si>
    <t>с.Акшаут</t>
  </si>
  <si>
    <t>г.Барыш</t>
  </si>
  <si>
    <t>с.Загарино</t>
  </si>
  <si>
    <t>р.п.Измайлово</t>
  </si>
  <si>
    <t>с.Красная Поляна</t>
  </si>
  <si>
    <t>р.п.имени Ленина</t>
  </si>
  <si>
    <t>с.Маля Хомутерь</t>
  </si>
  <si>
    <t>п.Поливно</t>
  </si>
  <si>
    <t>с.Румянцево</t>
  </si>
  <si>
    <t>с.Самородки</t>
  </si>
  <si>
    <t>с.Семиродники</t>
  </si>
  <si>
    <t xml:space="preserve">с. Чувашская Решетка </t>
  </si>
  <si>
    <t>Братская могила</t>
  </si>
  <si>
    <t>Великая Отечественная война 1941-1945 гг. (могила Героя Советского Союза Голиченкова Петра Ивановича)</t>
  </si>
  <si>
    <t xml:space="preserve">Одиночное захоронение </t>
  </si>
  <si>
    <t xml:space="preserve">Великая Отечественная война 1941-1945 гг. </t>
  </si>
  <si>
    <t>нет данных</t>
  </si>
  <si>
    <t>МО «Базарносызганский район»</t>
  </si>
  <si>
    <t>Администрация  поселения</t>
  </si>
  <si>
    <t>Администрация  рабочего посёлка</t>
  </si>
  <si>
    <t>Администрация сельских поселений</t>
  </si>
  <si>
    <t>Администрация городского поселения</t>
  </si>
  <si>
    <t>Муниципальное образование «Вешкаймский район»</t>
  </si>
  <si>
    <t>р.п.Вешкайма</t>
  </si>
  <si>
    <t>р.п.Чуфарово</t>
  </si>
  <si>
    <t>п.Шарлово</t>
  </si>
  <si>
    <t>Великая Отечественная война 1941-1945 гг. (могила Героя Советского Союза Субботина Владимира Сергеевича)</t>
  </si>
  <si>
    <t>Муниципальное образование «Инзенский район»</t>
  </si>
  <si>
    <t>Муниципальное образование «город Димитровград»</t>
  </si>
  <si>
    <t>г.Димитровград</t>
  </si>
  <si>
    <t>г.Димитровград, п.Дачный</t>
  </si>
  <si>
    <t>Великая Отечественная война 1941-1945 гг. (могила Героя Советского Союза Барышева Аркадия Фёдоровича)</t>
  </si>
  <si>
    <t>Великая Отечественная война 1941-1945 гг. (могила Героя Советского Союза Мытарёва Ивана Петровича)</t>
  </si>
  <si>
    <t>Великая Отечественная война 1941-1945 гг. (могила Героя Советского Союза Юнусова Бориса Николаевича)</t>
  </si>
  <si>
    <t>Великая Отечественная война 1941-1945 гг. (могила Полного Кавалера Ордена «Славы»Бильданова Абдуллы Бильдановича)</t>
  </si>
  <si>
    <t>г.Димитровград, п.Тиинская дорога</t>
  </si>
  <si>
    <t>Великая Отечественная война 1941-1945 гг. (могила Полного Кавалера Ордена «Славы» Смирнова Алексея Васильевича)</t>
  </si>
  <si>
    <t>МО «город Димитровград»</t>
  </si>
  <si>
    <t>Республика Абхазия</t>
  </si>
  <si>
    <t>Сирийская Арабская Республика </t>
  </si>
  <si>
    <t>г.Димитровград, п.Дачный, Мемориальный обелиск</t>
  </si>
  <si>
    <t>г.Димитровград, ул.Чапаева</t>
  </si>
  <si>
    <t>г.Инза</t>
  </si>
  <si>
    <t xml:space="preserve">Великая Отечественная война 1941-1945 гг.                        </t>
  </si>
  <si>
    <t>МО «Инзенское городское поселение»</t>
  </si>
  <si>
    <t>г.Инза, Китовское кладбище</t>
  </si>
  <si>
    <t>г.Инза, Пазухинское кладбище</t>
  </si>
  <si>
    <t>с.Поддубное</t>
  </si>
  <si>
    <t>Великая Отечественная война 1941-1945 гг. (могила Героя Советского Союза Кянжина Пантелея Кузьмича)</t>
  </si>
  <si>
    <t>Великая Отечественная война 1941-1945 гг. (могила Полного Кавалера Ордена «Славы» Потапова Алексея Ефремовича)</t>
  </si>
  <si>
    <t>с.Коржевка</t>
  </si>
  <si>
    <t>Великая Отечественная война 1941-1945 гг. (могила Полного Кавалера Ордена «Славы» Салыгина Ивана Алексеевича)</t>
  </si>
  <si>
    <t>Муниципальное образование «Карсунский район»</t>
  </si>
  <si>
    <t>с.Кадышево</t>
  </si>
  <si>
    <t>р.п.Карсун</t>
  </si>
  <si>
    <t>Администрация рабочего посёлка</t>
  </si>
  <si>
    <t>Великая Отечественная война 1941-1945 гг. (могила Героя Советского Союза Денисова Максима Яковлевича)</t>
  </si>
  <si>
    <t>с.Сосновка</t>
  </si>
  <si>
    <t>с.Уразовка</t>
  </si>
  <si>
    <t>Муниципальное образование «Кузоватовский район»</t>
  </si>
  <si>
    <t>с.Баевка</t>
  </si>
  <si>
    <t>ст.Безводовка</t>
  </si>
  <si>
    <t>с.Еделево</t>
  </si>
  <si>
    <t>с.Кивать</t>
  </si>
  <si>
    <t>р.п.Кузоватово</t>
  </si>
  <si>
    <t xml:space="preserve">Великая Отечественная война 1941-1945 гг. (захоронение умершихран, снятых с санпоездов)                       </t>
  </si>
  <si>
    <t>Великая Отечественная война 1941-1945 гг. (могила Героя Советского Союза Васянина Григория Фёдоровича)</t>
  </si>
  <si>
    <t>МО «рабочий посёлок Кузоватово»</t>
  </si>
  <si>
    <t>Великая Отечественная война 1941-1945 гг. (могила Героя Советского Союза Климушкина Александра Степановича)</t>
  </si>
  <si>
    <t>с.Лесное Матюшино</t>
  </si>
  <si>
    <t>с.Русская Темрязань</t>
  </si>
  <si>
    <t>с.Смышляевка</t>
  </si>
  <si>
    <t>с.Студенец</t>
  </si>
  <si>
    <t>с.Томылово</t>
  </si>
  <si>
    <t>Муниципальное образование «Майнский район»</t>
  </si>
  <si>
    <t>с.Кадыковка</t>
  </si>
  <si>
    <t>р.п.Майна</t>
  </si>
  <si>
    <t>с.Тагай</t>
  </si>
  <si>
    <t>Великая Отечественная война 1941-1945 гг. (могила Героя Советского Союза Чепанова Михаила Петровича)</t>
  </si>
  <si>
    <t>Великая Отечественная война 1941-1945 гг. (могила Полного Кавалера Ордена «Славы» Юдина Валентина Гурьяновича)</t>
  </si>
  <si>
    <t>Муниципальное образование «Мелекесский район»</t>
  </si>
  <si>
    <t>с.Аллагулово</t>
  </si>
  <si>
    <t>р.п.Мулловка</t>
  </si>
  <si>
    <t>с.Верхний Мелекесс</t>
  </si>
  <si>
    <t>с.Никольское-на-Черемшане</t>
  </si>
  <si>
    <t>Великая Отечественная война 1941-1945 гг. (могила Полного Кавалера Ордена «Славы» Семенова Григория Трофимовича)</t>
  </si>
  <si>
    <t>с.Русский Мелекесс</t>
  </si>
  <si>
    <t>с.Сабакаево</t>
  </si>
  <si>
    <t>Великая Отечественная война 1941-1945 гг. (могила Героя Советского Союза Ерменеева Виктора Ивановича)</t>
  </si>
  <si>
    <t>Великая Отечественная война 1941-1945 гг. (могила Полного Кавалера Ордена «Славы» Ендураева Василия Демьяновича)</t>
  </si>
  <si>
    <t>с.Старая Сахча</t>
  </si>
  <si>
    <t>с.Тиинск</t>
  </si>
  <si>
    <t>Муниципальное образование «Николаевский район»</t>
  </si>
  <si>
    <t>п.Белое Озеро</t>
  </si>
  <si>
    <t xml:space="preserve">п.Вязовый </t>
  </si>
  <si>
    <t>с.Губашево</t>
  </si>
  <si>
    <t>Братская могила, погибшим лётчикам</t>
  </si>
  <si>
    <t>с.Канадей</t>
  </si>
  <si>
    <t>р.п.Николаевка</t>
  </si>
  <si>
    <t>Великая Отечественная война 1941-1945 гг. (могила Полного Кавалера Ордена «Славы» Никифорова Михаила Васильевича)</t>
  </si>
  <si>
    <t>МО «рабочий посёлок Николаевка»</t>
  </si>
  <si>
    <t>с.Тепловка</t>
  </si>
  <si>
    <t>с.Чувашский Сайман</t>
  </si>
  <si>
    <t>Администрация поселения</t>
  </si>
  <si>
    <t>д.Фёдоровка</t>
  </si>
  <si>
    <t>Муниципальное образование «Новомалыклинский район»</t>
  </si>
  <si>
    <t>с.Новая Малыкла</t>
  </si>
  <si>
    <t>с.Средний Сантимир</t>
  </si>
  <si>
    <t>с.Старая Куликовка</t>
  </si>
  <si>
    <t>Муниципальное образование «Новоспасский район»</t>
  </si>
  <si>
    <t>с.Комаровка</t>
  </si>
  <si>
    <t>д.Маловка</t>
  </si>
  <si>
    <t xml:space="preserve">Гражданская война 1918 - 1922 гг. </t>
  </si>
  <si>
    <t>МО «Новоспасское ГП»</t>
  </si>
  <si>
    <t>Великая Отечественная война 1941-1945 гг. (могила Полного Кавалера Ордена «Славы» Паверского Алексея Максимовича)</t>
  </si>
  <si>
    <t>г.п. Новоспасское</t>
  </si>
  <si>
    <t>с.Репьёвка</t>
  </si>
  <si>
    <t>д.Рокотушка</t>
  </si>
  <si>
    <t>Великая Отечественная война 1941-1945 гг. (могила Полного Кавалера Ордена «Славы» Соловьёва Николая Петровича)</t>
  </si>
  <si>
    <t>с.Суруловка</t>
  </si>
  <si>
    <t>Братская могила советских лётчиков, погибших при воздушной катастрофе</t>
  </si>
  <si>
    <t>Братская могила (перезахоронение в 2012 году)</t>
  </si>
  <si>
    <t>Гражданская война 1918-1922 гг.</t>
  </si>
  <si>
    <t>Муниципальное образование «Павловский район»</t>
  </si>
  <si>
    <t>р.п.Павловка</t>
  </si>
  <si>
    <t>с.Холстовка</t>
  </si>
  <si>
    <t>с.Шалкино</t>
  </si>
  <si>
    <t>Муниципальное образование «Радищевский район»</t>
  </si>
  <si>
    <t>с.Адоевщина</t>
  </si>
  <si>
    <t>с.Мордовская Карагужа</t>
  </si>
  <si>
    <t>Муниципальное образование «Сенгилеевский район»</t>
  </si>
  <si>
    <t>г.Сенгилей</t>
  </si>
  <si>
    <t>МО «Сенгилеевское ГП»</t>
  </si>
  <si>
    <t>Великая Отечественная война 1941-1945 гг. (могила Героя Советского Союза Вербина Николая Николаевича)</t>
  </si>
  <si>
    <t>р.п.Силикатный</t>
  </si>
  <si>
    <t>Муниципальное образование «Старокулаткинский район»</t>
  </si>
  <si>
    <t>с.Верхняя Терешка</t>
  </si>
  <si>
    <t>с.Вязовый Гай</t>
  </si>
  <si>
    <t xml:space="preserve">Сирийская Арабская Республика (могила Героя Российской Федерации Хабибуллина Ряфагата Махмутовича)   </t>
  </si>
  <si>
    <t>с.Кирюшкино</t>
  </si>
  <si>
    <t>с.Новые Замницы</t>
  </si>
  <si>
    <t>с.Средняя Терешка</t>
  </si>
  <si>
    <t>р.п.Старая Кулатка</t>
  </si>
  <si>
    <t>с.Старый Алташ</t>
  </si>
  <si>
    <t>с.Чувашская Кулатка</t>
  </si>
  <si>
    <t>Великая Отечественная война 1941-1945 гг. (могила Героя Советского Союза Ильгачёва Ивана Васильевича)</t>
  </si>
  <si>
    <t>Муниципальное образование «Старомайнский район»</t>
  </si>
  <si>
    <t>с.Лесное Никольское</t>
  </si>
  <si>
    <t>с. Русский Юрткуль</t>
  </si>
  <si>
    <t>Великая Отечественная война 1941-1945 гг. (могила Героя Советского Союза Коваль Александра Моисеевича)</t>
  </si>
  <si>
    <t>р.п.Старая Майна</t>
  </si>
  <si>
    <t>Великая Отечественная война 1941-1945 гг. (могила Полного Кавалера Ордена «Славы» Сидорова Александра Филипповича)</t>
  </si>
  <si>
    <t>с.Красная Река</t>
  </si>
  <si>
    <t>с.Старое Рождествено</t>
  </si>
  <si>
    <t>с.Татарское Урайкино</t>
  </si>
  <si>
    <t>с.Яшанское Памряскино</t>
  </si>
  <si>
    <t>Муниципальное образование «Сурский район»</t>
  </si>
  <si>
    <t>с.Елховка</t>
  </si>
  <si>
    <t>р.п.Сурское</t>
  </si>
  <si>
    <t>Великая Отечественная война 1941-1945 гг. (могила Героя Советского Союза Савочкина Петра Сергеевича)</t>
  </si>
  <si>
    <t>Великая Отечественная война 1941-1945 гг. (могила Героя Советского Союза Жигарина Фёдора Александровича)</t>
  </si>
  <si>
    <t>с.Шеевшино</t>
  </si>
  <si>
    <t>Муниципальное образование «Тереньгульский район»</t>
  </si>
  <si>
    <t>с.Белогорское</t>
  </si>
  <si>
    <t>Великая Отечественная война 1941-1945 гг. (могила Полного Кавалера Ордена «Славы» Кошкина Николая Емельяновича)</t>
  </si>
  <si>
    <t xml:space="preserve">с.Михайловское </t>
  </si>
  <si>
    <t>с.Молвино</t>
  </si>
  <si>
    <t>с.Языково</t>
  </si>
  <si>
    <t>Муниципальное образование «Ульяновский район»</t>
  </si>
  <si>
    <t>д.Авдотьино</t>
  </si>
  <si>
    <t>р.п.Большие Ключищи</t>
  </si>
  <si>
    <t>Великая Отечественная война 1941-1945 гг. (могила Полного Кавалера Ордена «Славы» Вершинина Михаила Алексеевича)</t>
  </si>
  <si>
    <t>п.Зелёная Роща</t>
  </si>
  <si>
    <t>р.п.Ишеевка</t>
  </si>
  <si>
    <t>Примечание (место боевых действий, исторический период)</t>
  </si>
  <si>
    <t>Великая Отечественная война 1941-1945 гг. (могила Полного Кавалера Ордена «Славы» Маокина Михаила Яковлевича)</t>
  </si>
  <si>
    <t>Муниципальное образование «город Новоульяновск»</t>
  </si>
  <si>
    <t>г.Новоульяновск</t>
  </si>
  <si>
    <t>Великая Отечественная война 1941-1945 гг. (могила Полного Кавалера Ордена «Славы» Волчкова Николая Яковлевича)</t>
  </si>
  <si>
    <t>п.Красноармейский</t>
  </si>
  <si>
    <t>с.Новый Урень</t>
  </si>
  <si>
    <t>п.Станция Охотничья</t>
  </si>
  <si>
    <t>с.Шумовка</t>
  </si>
  <si>
    <t>Муниципальное образование «Цильнинский район»</t>
  </si>
  <si>
    <t>с.Богдашкино</t>
  </si>
  <si>
    <t>с.Большое Нагаткино</t>
  </si>
  <si>
    <t>с.Верхние Тимерсяне</t>
  </si>
  <si>
    <t>с.Елховое Озеро</t>
  </si>
  <si>
    <t>с.Малое Нагаткино</t>
  </si>
  <si>
    <t xml:space="preserve">с.Мокрая Бугурна </t>
  </si>
  <si>
    <t>Великая Отечественная война 1941-1945 гг. (могила Героя Советского Союза Суркова Григория Николаевича)</t>
  </si>
  <si>
    <t>с.Средние Алгаши</t>
  </si>
  <si>
    <t>Великая Отечественная война 1941-1945 гг. (могила Полного Кавалера Ордена «Славы» Макарова Александра Тимофеевича)</t>
  </si>
  <si>
    <t>с.Нижние Тимерсяны</t>
  </si>
  <si>
    <t>с.Новые Алгаши</t>
  </si>
  <si>
    <t>с.Средние Тимерсяны</t>
  </si>
  <si>
    <t>с.Сухая Бугурна</t>
  </si>
  <si>
    <t>р.п.Цильна</t>
  </si>
  <si>
    <t>МО «город Новоульяновск»</t>
  </si>
  <si>
    <t>Муниципальное образование «Чердаклинский район»</t>
  </si>
  <si>
    <t>с.Абдуллово</t>
  </si>
  <si>
    <t>д.Камышовка</t>
  </si>
  <si>
    <t>с.Коровино</t>
  </si>
  <si>
    <t>п.Мирный</t>
  </si>
  <si>
    <t>с.Новый Белый Яр</t>
  </si>
  <si>
    <t>Великая Отечественная война 1941-1945 гг. (могила Героя Советского Союза Огуречникова Николая Ивановича)</t>
  </si>
  <si>
    <t>п.Октябрьский</t>
  </si>
  <si>
    <t>с.Поповка</t>
  </si>
  <si>
    <t>Великая Отечественная война 1941-1945 гг. (могила Полного Кавалера Ордена «Славы» Киямова Давли Киямовича)</t>
  </si>
  <si>
    <t>с.Станция Бряндино</t>
  </si>
  <si>
    <t>с.Суходол</t>
  </si>
  <si>
    <t>р.п.Чердаклы</t>
  </si>
  <si>
    <t>с.Чувашский Калмаюр</t>
  </si>
  <si>
    <t>ИТОГО</t>
  </si>
  <si>
    <t>Муниципальное образование  «город Ульяновск»</t>
  </si>
  <si>
    <t>Муниципальное образование «город Ульяновск»</t>
  </si>
  <si>
    <t>Центральное городское кладбище</t>
  </si>
  <si>
    <t>войсковая часть 83531</t>
  </si>
  <si>
    <t>Городское кладбище Заволжского района</t>
  </si>
  <si>
    <t>войсковая часть 73612</t>
  </si>
  <si>
    <t>парк Средний Венец</t>
  </si>
  <si>
    <t>Братская могила красноармейцев (ОКН)</t>
  </si>
  <si>
    <t xml:space="preserve">Братская могила красноармейцев </t>
  </si>
  <si>
    <t>с.Погребы</t>
  </si>
  <si>
    <t>с.Отрада</t>
  </si>
  <si>
    <t>Великая Отечественная война 1941-1945 гг. (могила Героя Советского Союза Абрамова Петра Александровича)</t>
  </si>
  <si>
    <t>Великая Отечественная война 1941-1945 гг. (могила Героя Советского Союза Борисова Бориса Степановича)</t>
  </si>
  <si>
    <t>Великая Отечественная война 1941-1945 гг. (могила Героя Советского Союза Будилина Ивана Михайловича)</t>
  </si>
  <si>
    <t>Великая Отечественная война 1941-1945 гг. (могила Героя Советского Союза Бурмистрова Ивана Николаевича)</t>
  </si>
  <si>
    <t>Великая Отечественная война 1941-1945 гг. (могила Героя Советского Союза Городецкого Василия Романовича)</t>
  </si>
  <si>
    <t>Великая Отечественная война 1941-1945 гг. (могила Героя Советского Союза Клименко Михаила Гавриловича)</t>
  </si>
  <si>
    <t>Великая Отечественная война 1941-1945 гг. (могила Героя Советского Союза Лаптева Павла Васильевича)</t>
  </si>
  <si>
    <t>Великая Отечественная война 1941-1945 гг. (могила Героя Советского Союза Мартынова Николая Ивановича)</t>
  </si>
  <si>
    <t>Великая Отечественная война 1941-1945 гг. (могила Героя Советского Союза Мельникова Петра Андреевича)</t>
  </si>
  <si>
    <t>Великая Отечественная война 1941-1945 гг. (могила Героя Советского Союза Павлова Ивана Дмитриевича)</t>
  </si>
  <si>
    <t>Великая Отечественная война 1941-1945 гг. (могила Героя Советского Союза Руденко Николая Ивановича)</t>
  </si>
  <si>
    <t>Великая Отечественная война 1941-1945 гг. (могила Героя Советского Союза Старостина Дмитрия Яковлевича)</t>
  </si>
  <si>
    <t>Великая Отечественная война 1941-1945 гг. (могила Героя Советского Союза Тюрина Константина Михайловича)</t>
  </si>
  <si>
    <t>Великая Отечественная война 1941-1945 гг. (могила Героя Советского Союза Шафрова Александра Филипповича)</t>
  </si>
  <si>
    <t>Великая Отечественная война 1941-1945 гг. (могила Героя Советского Союза Якурнова Ивана Федотовича)</t>
  </si>
  <si>
    <t>Великая Отечественная война 1941-1945 гг. (могила Героя Российской Федерации Аверьянова Ивана Васильевича)</t>
  </si>
  <si>
    <t>Великая Отечественная война 1941-1945 гг. (могила Полного Кавалера Ордена «Славы» Аблукова Александра Михайловича)</t>
  </si>
  <si>
    <t>Великая Отечественная война 1941-1945 гг. (могила Полного Кавалера Ордена «Славы» Лазарева Ильи Семёновича)</t>
  </si>
  <si>
    <t>Великая Отечественная война 1941-1945 гг. (могила Полного Кавалера Ордена «Славы» Лазарева Михаила Яковлевича)</t>
  </si>
  <si>
    <t>Великая Отечественная война 1941-1945 гг. (могила Полного Кавалера Ордена «Славы» Трунилина Сергея Ивановича)</t>
  </si>
  <si>
    <t>воинские участки городских кладбищ</t>
  </si>
  <si>
    <t>Братская могила, погибших от ран в эвакогоспитале № 3999</t>
  </si>
  <si>
    <t>Ответственный за техническое состояние (если известно)</t>
  </si>
  <si>
    <t>р.п. Чердаклы ул. Советская 2Б</t>
  </si>
  <si>
    <t>Удовлетворительное (штукатурка шпаклёвка, покраска замена банера)</t>
  </si>
  <si>
    <t>МКУ «Благоустройство и обслуживание населения Чердаклинского городского поселения»</t>
  </si>
  <si>
    <t>с. Енганаево</t>
  </si>
  <si>
    <t>Удовлетворительное (штукатурка шпаклёвка, покраска)</t>
  </si>
  <si>
    <t>Ежегодно делается косметический ремонт  дочерью</t>
  </si>
  <si>
    <t>Работники администрации, приход храма Первоверховных Апостолов Петра и Павла</t>
  </si>
  <si>
    <t>Памятник   «Воинам погибшим в годы Великой Отечественной войны 1941-1945 гг.»</t>
  </si>
  <si>
    <t>с. Абдуллово</t>
  </si>
  <si>
    <t>Памятник «Погибшим воинам в ВОВ 1941-1945гг.»</t>
  </si>
  <si>
    <t>Удовлетворительное</t>
  </si>
  <si>
    <t>с. Асаново</t>
  </si>
  <si>
    <t>Памятник погибшим воинам-калмаюрцам в годы Великой Отечественной войны 1941-1945гг., 1985г.</t>
  </si>
  <si>
    <t>Болезнов В.Н. – глава администрации поселения</t>
  </si>
  <si>
    <t>Памятник воинам, погибшим в годы Вов, 1975г.</t>
  </si>
  <si>
    <t>Бихузин Р.Г. – администратор села</t>
  </si>
  <si>
    <t>-</t>
  </si>
  <si>
    <t>Памятник воинам, погибшим в годы Вов, 1967г.</t>
  </si>
  <si>
    <t>с. Уразгильдино, ул. Школьная,29А</t>
  </si>
  <si>
    <t>Памятник «Воин-победитель», 1968г.</t>
  </si>
  <si>
    <t>пос. Колхозный</t>
  </si>
  <si>
    <t xml:space="preserve">Администрация </t>
  </si>
  <si>
    <t>с. Красный Яр</t>
  </si>
  <si>
    <t>Памятник погибшим воинам ВОВ</t>
  </si>
  <si>
    <t>с. Крестово-Городище</t>
  </si>
  <si>
    <t>удовлетворительное</t>
  </si>
  <si>
    <t xml:space="preserve">Ерасов А.И. </t>
  </si>
  <si>
    <t>«Слава защитникам, павшим за Родину»</t>
  </si>
  <si>
    <t>«Памятник Воинам-защитникам»</t>
  </si>
  <si>
    <t>с. Малаевка</t>
  </si>
  <si>
    <t>Памятник погибшим воинам в ВОВ</t>
  </si>
  <si>
    <t>Сагиров А.М. Глава администрации</t>
  </si>
  <si>
    <t>с. Ст.Уренбаш</t>
  </si>
  <si>
    <t>Проходит ремонт в рамках программы местных инициатив</t>
  </si>
  <si>
    <t>Глава администрации - Кротков О.М.</t>
  </si>
  <si>
    <t>п. Октябрьский ул. Студенческая,</t>
  </si>
  <si>
    <t>Парк 55-летия победы</t>
  </si>
  <si>
    <t>Краткая информация</t>
  </si>
  <si>
    <t>Реестр памятников, увековечивающих память подвиг защитников Отечества, находящихся на территории Ульяновской области</t>
  </si>
  <si>
    <t>Текущее состояние (краткое описание)</t>
  </si>
  <si>
    <t>с. Татарский Калмаюр,  ул. Советская, 44Г</t>
  </si>
  <si>
    <t>с. Поповка, ул. Центральная, 74А</t>
  </si>
  <si>
    <t>с. Поповка, ул.Центральная, 74Б</t>
  </si>
  <si>
    <t>с. Андреевка, ул. Дружбы, 47А</t>
  </si>
  <si>
    <t>с. Архангельское, ул. 50 лет Победы, 36 Б</t>
  </si>
  <si>
    <t>п. Октябрьский, ул. Ленина 21 а</t>
  </si>
  <si>
    <t>Памятник — ансамбль «Участникам войны и работникам тыла , 1987 г.</t>
  </si>
  <si>
    <t>Текущее состояние отличное Капитальный ремонт был произведен в 2018 году.</t>
  </si>
  <si>
    <t>Удовлетворительное (Произведена замена памятной таблички с именами погибших, укрепление шпатлевка, покраска бордюров и посадка цветов.)</t>
  </si>
  <si>
    <t>Удовлетворительное Произведена замена памятной вывески, облицовочной плитки памятника. Шпатлевка, покраска бордюров и посадка цветов.</t>
  </si>
  <si>
    <t>Администрация «Бряндинское сельское поселение К.Ш.Бекеров</t>
  </si>
  <si>
    <t>Памятник «Погибшим воинам в Великой Отечественной войны  1941-1945гг.»</t>
  </si>
  <si>
    <t>Необходимый объём финансирования на благоустройство (руб.)</t>
  </si>
  <si>
    <t>100 000,00</t>
  </si>
  <si>
    <t>150 000,00</t>
  </si>
  <si>
    <t xml:space="preserve">Памятник ансамбль участникам Великой Отечественной войны 1941-1945 гг. </t>
  </si>
  <si>
    <t>Памятник Великой Отечественной войны  1941-1945 гг.</t>
  </si>
  <si>
    <t xml:space="preserve">Памятник погибшим воинам Великой Отечественной войны 1941-1945гг.  </t>
  </si>
  <si>
    <t>Памятник воинам, погибшим в годы Великой Отечественной войны 1941-1945гг.</t>
  </si>
  <si>
    <t>Памятник погибшим воинам в Великой Отечественной войны 1941-1945гг.</t>
  </si>
  <si>
    <t>Дочь Рассадина Татьяна Николаевна, проживающая в с. Новый Белый Яр (состояние захоронения - удовлетворительное,  имеется памятник, оградка)</t>
  </si>
  <si>
    <t>Памятник-бюст полному кавалеру орденов славы Д.К. Киямову, 2007г.</t>
  </si>
  <si>
    <t xml:space="preserve">Великая Отечественная война 1941-1945 гг.   (рядовой Стенин Иван Федорович)               </t>
  </si>
  <si>
    <t xml:space="preserve">с.п.Белоярское </t>
  </si>
  <si>
    <t>Удовлетворительное, требуется выкладка постамента плиткой, капитальный ремонт мемориальной стены</t>
  </si>
  <si>
    <t>Удовлетворительное, требуется выкладка стеллы плиткой, капитальный ремонт мемориальной стены</t>
  </si>
  <si>
    <r>
      <t>Удовлетворительное</t>
    </r>
    <r>
      <rPr>
        <sz val="10"/>
        <color rgb="FF000000"/>
        <rFont val="Times New Roman"/>
        <family val="1"/>
        <charset val="204"/>
      </rPr>
      <t xml:space="preserve"> косметического ремонта памятника: </t>
    </r>
    <r>
      <rPr>
        <sz val="10"/>
        <color theme="1"/>
        <rFont val="Times New Roman"/>
        <family val="1"/>
        <charset val="204"/>
      </rPr>
      <t>-закупка стройматериала- Покраска 15 кв.м. -Шпаклевка 5 кв.м.</t>
    </r>
  </si>
  <si>
    <r>
      <t>Удовлетворительное</t>
    </r>
    <r>
      <rPr>
        <sz val="10"/>
        <color rgb="FF000000"/>
        <rFont val="Times New Roman"/>
        <family val="1"/>
        <charset val="204"/>
      </rPr>
      <t xml:space="preserve"> Планируется ремонт в рамках программы «Формирование комфортной городской среды»</t>
    </r>
  </si>
  <si>
    <t>п. Мирный ул. Молодежная, 2 Б</t>
  </si>
  <si>
    <t>Р.п.Кузоватово</t>
  </si>
  <si>
    <t>с.Безводовка</t>
  </si>
  <si>
    <t>с.Волынщино</t>
  </si>
  <si>
    <t>с.Студенец,</t>
  </si>
  <si>
    <t>пос.Приволье</t>
  </si>
  <si>
    <t>с.Томылово,</t>
  </si>
  <si>
    <t>с.Малая Борла</t>
  </si>
  <si>
    <t>с.Красная Балтия</t>
  </si>
  <si>
    <t>с.Никольское</t>
  </si>
  <si>
    <t>с.Коромысловка</t>
  </si>
  <si>
    <t>с.Кузоватово</t>
  </si>
  <si>
    <t>с.Лесное Матюнино</t>
  </si>
  <si>
    <t>станция Налейка</t>
  </si>
  <si>
    <t>с. Уваровка</t>
  </si>
  <si>
    <t>с.Екатериновка</t>
  </si>
  <si>
    <t>с.Спешневка</t>
  </si>
  <si>
    <t>С.Стоговка</t>
  </si>
  <si>
    <t>с.Порецкое</t>
  </si>
  <si>
    <t>пос.Первомайский</t>
  </si>
  <si>
    <t>с.Хвостиха</t>
  </si>
  <si>
    <t>с. Чертановка</t>
  </si>
  <si>
    <t>с.Чириково</t>
  </si>
  <si>
    <t>С.Русская Темрязань</t>
  </si>
  <si>
    <t>С.Баевка</t>
  </si>
  <si>
    <t>С.Лесное Матюнино</t>
  </si>
  <si>
    <t>С.Томылово</t>
  </si>
  <si>
    <t>С.Студенец</t>
  </si>
  <si>
    <t>С.Смышляевка</t>
  </si>
  <si>
    <t>С.Кивать</t>
  </si>
  <si>
    <t>Станция Безводовка</t>
  </si>
  <si>
    <t>Администрация МО Кузоватовский район»</t>
  </si>
  <si>
    <t>Родственники</t>
  </si>
  <si>
    <t>Хорошее</t>
  </si>
  <si>
    <t>Гражданская война 1918 - 1922 гг. (76 красно-армейцев и политкомиссара артдивизиона 15-й Инзенской стрелковой дивизии В.Н.Граковского, погибших в бою с белогвардейцами в сентябре 1918 г. (1973г.))</t>
  </si>
  <si>
    <t>Памятник на месте расстрела красноармейцев в августе 1918г. (1973г.)</t>
  </si>
  <si>
    <t>Памятник воинам-односельчанам, погибшим в Великой Отечественной войне,   1973 г.</t>
  </si>
  <si>
    <t>Памятник воинам-односельчанам, погибшим в Великой Отечественной войне, 1977 г.</t>
  </si>
  <si>
    <t>Обелиск памяти воинов-односельчан, погибших в Великой Отечественной войне, 1989 г.</t>
  </si>
  <si>
    <t>Памятник воинам-односельчанам, погибшим в Великой Отечественной войне,  1977 г.</t>
  </si>
  <si>
    <t>Памятник воинам-односельчанам, погибшим в Великой Отечественной войне, 1989 г.</t>
  </si>
  <si>
    <t>Обелиск памяти воинов-односельчан, погибших в Великой Отечественной войне, 1980 г.</t>
  </si>
  <si>
    <t>Памятник воинам-односельчанам, погибшим в Великой Отечественной войне, 1990 г.</t>
  </si>
  <si>
    <t>Памятник воинам-односельчанам, погибшим в Великой Отечественной войне, 2000 г.</t>
  </si>
  <si>
    <t>Памятник воинам-односельчанам, погибшим в Великой Отечественной войне, 1982 г.</t>
  </si>
  <si>
    <t>Памятник воинам-односельчанам, погибшим в Великой Отечественной войне, 1980 г.</t>
  </si>
  <si>
    <t>Памятник воинам-односельчанам, погибшим в Великой Отечественной войне, 1968 г.</t>
  </si>
  <si>
    <t>Памятник воинам-односельчанам, погибшим в Великой Отечественной войне, 1975 г.</t>
  </si>
  <si>
    <t>Скульптурная группа «Мать Скорбящая», 1985 г.</t>
  </si>
  <si>
    <t>Памятник воинам-односельчанам, погибшим в Великую Отечественную войну, 1970 г.</t>
  </si>
  <si>
    <t>Стела, посвящённая воинам Великой Отечественной войны, 2015 г.</t>
  </si>
  <si>
    <t>Обелиск памяти воинов-односельчан, погибших в Великой Отечественной войне, 1995 г.</t>
  </si>
  <si>
    <t>Памятник воинам-односельчанам, погибшим в Великой Отечественной войне. 2018г.</t>
  </si>
  <si>
    <t>Памятник воинам-односельчанам, погибшим в Великой Отечественной войне, 1985 г.</t>
  </si>
  <si>
    <t>Памятник воинам-односельчанам, погибшим в Великой Отечественной войне, 1970 г.</t>
  </si>
  <si>
    <t>Р.п. Старая Майна</t>
  </si>
  <si>
    <t>Мемориальный комплекс «Аллея Славы»</t>
  </si>
  <si>
    <t>Администрация МО «Старомайнский район»</t>
  </si>
  <si>
    <t>Памятник-монумент «Макет Броне-автомобиля»</t>
  </si>
  <si>
    <t>Памятник «Детям, опаленным войной»</t>
  </si>
  <si>
    <t>Памятник Скорбящей Матери</t>
  </si>
  <si>
    <t>Мемориальная конструкция «Труженикам тыла»</t>
  </si>
  <si>
    <t>С. Прибрежное</t>
  </si>
  <si>
    <t>Памятник участникам Великой Отечественной войны 1941-1945 гг</t>
  </si>
  <si>
    <t>С. Дмитриево Помряскино</t>
  </si>
  <si>
    <t>С. Кременки</t>
  </si>
  <si>
    <t>Бюст Вл. Долматову, Георгиевскому Кавалеру</t>
  </si>
  <si>
    <t>С. Матвеевка</t>
  </si>
  <si>
    <t>Памятник «В память воинам землякам, погибшим в годы Великой Отечественной войны 1941-1945 гг.»</t>
  </si>
  <si>
    <t>С. Русский Юрткуль</t>
  </si>
  <si>
    <t>Памятник «Вечная Слава Героям односельчанам, павшим в боях за свободу и независимость Родины в 1941-1945 годах»</t>
  </si>
  <si>
    <t>С. Грибовка</t>
  </si>
  <si>
    <t>Памятник «В память воинам землякам, погибшим в Великой Отечественной войне 1941-1945 гг.»</t>
  </si>
  <si>
    <t>С. Базарно-Мордовский Юрткуль</t>
  </si>
  <si>
    <t>Памятник «Вечная Слава Героям в 1941-1945 годах»</t>
  </si>
  <si>
    <t>С. Красная Река</t>
  </si>
  <si>
    <t>Памятник воинам Великой Отечественной войны 1941-1945 гг.</t>
  </si>
  <si>
    <t>Бюст Наганова А.Ф.</t>
  </si>
  <si>
    <t>С. Новиковка</t>
  </si>
  <si>
    <t>Стелла погибшим землякам в годы Великой Отечественной войны 1941-1945 гг.</t>
  </si>
  <si>
    <t>С. Жедяевка</t>
  </si>
  <si>
    <t>Памятник воинам Великой Отечественной войны 1941-1945 гг</t>
  </si>
  <si>
    <t>С. Волостниковка</t>
  </si>
  <si>
    <t>С. Волжское</t>
  </si>
  <si>
    <t>Находится в аварийном состоянии</t>
  </si>
  <si>
    <t>С. Большая Кандала</t>
  </si>
  <si>
    <t>Памятник Воину-освободителю</t>
  </si>
  <si>
    <t>Пос. Лесная Поляна</t>
  </si>
  <si>
    <t>Памятный знак воинам Великой Отечественной войны</t>
  </si>
  <si>
    <t>С. Ертуганово</t>
  </si>
  <si>
    <t>Памятник погибшим односельчанам</t>
  </si>
  <si>
    <t>С. Лесное Никольское</t>
  </si>
  <si>
    <t>Памятник-обелиск павшим воинам в г7оды Великой отечественной войны</t>
  </si>
  <si>
    <t>С. Старое Рожденствено</t>
  </si>
  <si>
    <t>Памятник солдату</t>
  </si>
  <si>
    <t>С. Малая Кандала</t>
  </si>
  <si>
    <t>Памятник воинам Великой Отечественной войны</t>
  </si>
  <si>
    <t>Находится в удовлетворительном состоянии</t>
  </si>
  <si>
    <t>с. Татарское Урайкино</t>
  </si>
  <si>
    <t xml:space="preserve">  Обелиск   Вечной памяти Татурайкинцам</t>
  </si>
  <si>
    <t>с. Ясашное Помряскино</t>
  </si>
  <si>
    <t>Обелиск  Вечной памяти Помряскинцам</t>
  </si>
  <si>
    <t>Находится в хорошем состоянии</t>
  </si>
  <si>
    <t xml:space="preserve">Бюст Бильданову Абдулелле Бильдановичу, кавалеру 3-х ордену Боевой Славы </t>
  </si>
  <si>
    <t>Памятник герою СССР - 
А.Ф. Титову</t>
  </si>
  <si>
    <t>р.п. Старая Майна</t>
  </si>
  <si>
    <t>Володина Л.А. – начальник отдела по вопросам городского поселения администрации муниципального образования «Николаевский район»</t>
  </si>
  <si>
    <t>с. Баевка</t>
  </si>
  <si>
    <t>Планируется участие в проекте развития поселений на основе местных инициатив граждан в 2020 году</t>
  </si>
  <si>
    <t>с. Поника</t>
  </si>
  <si>
    <t>с. Барановка</t>
  </si>
  <si>
    <t>с. Давыдовка</t>
  </si>
  <si>
    <t>с. Телятниково</t>
  </si>
  <si>
    <t>с. Головино</t>
  </si>
  <si>
    <t>с. Тепловка</t>
  </si>
  <si>
    <t>с. Кравково</t>
  </si>
  <si>
    <t>с. Топорнино</t>
  </si>
  <si>
    <t>с. Канасаево</t>
  </si>
  <si>
    <t>с. Дубровка</t>
  </si>
  <si>
    <t>с. Канадей</t>
  </si>
  <si>
    <t>п. Крутец</t>
  </si>
  <si>
    <t>с. Прасковьино</t>
  </si>
  <si>
    <t>с. Рызлей</t>
  </si>
  <si>
    <t>с. Ахметлей</t>
  </si>
  <si>
    <t>с. Большой Чирклей</t>
  </si>
  <si>
    <t>с. Чувашский Сайман</t>
  </si>
  <si>
    <t>С. Татарский Сайман</t>
  </si>
  <si>
    <t>с. Славкино</t>
  </si>
  <si>
    <t>с. Андреевка</t>
  </si>
  <si>
    <t>с. Сухая Терешка</t>
  </si>
  <si>
    <t>с. Куроедово</t>
  </si>
  <si>
    <t>Памятник воинам-землякам, погибшим в годы Великой Отечественной войны 1941 – 1945 гг., 1980 год (Холм Славы)</t>
  </si>
  <si>
    <t>Володина Л.А. – начальник отдела по вопросам городского поселения администрации муниципального образования «Николаевский район», МОУ Николаевская СШ</t>
  </si>
  <si>
    <t>Памятник воинам-землякам, погибшим в годы Великой Отечественной войны 1941 – 1945 гг., 1975 год</t>
  </si>
  <si>
    <t>Памятник воинам-землякам, погибшим в годы Великой Отечественной войны 1941 – 1945 гг., 1970 год</t>
  </si>
  <si>
    <t>Паксеватов Юрий Васильевич - глава администрации муниципального образования Барановское сельское поселение</t>
  </si>
  <si>
    <t>Памятник воинам-землякам, погибшим в годы Великой Отечественной войны 1941 – 1945 гг., 1980 год</t>
  </si>
  <si>
    <t>Памятник воинам-землякам, погибшим в годы Великой Отечественной войны 1941 – 1945 гг., 1965 год</t>
  </si>
  <si>
    <t>Паксеватов Юрий Васильевич - Глава администрации муниципального образования Барановское сельское поселение</t>
  </si>
  <si>
    <t>Памятник воинам-землякам, погибшим в годы Великой Отечественной войны 1941 – 1945 гг., 1989 год</t>
  </si>
  <si>
    <t>Серик Василий Михайлович - исполняющий обязанности Главы администрации муниципального образования Головинское сельское поселение</t>
  </si>
  <si>
    <t>Памятник воинам-землякам, погибшим в годы Великой Отечественной войны 1941 – 1945 гг., 1967 год</t>
  </si>
  <si>
    <t>Памятник воинам-землякам, погибшим в годы Великой Отечественной войны 1941 – 1945 гг., 1985 год</t>
  </si>
  <si>
    <t>Памятник воинам-землякам, погибшим в годы Великой Отечественной войны 1941 – 1945 гг., 1975 год (обелиск Славы)</t>
  </si>
  <si>
    <t>Малышева Елена Александровна - исполняющий обязанности Главы администрации муниципального образования Канадейское сельское поселение</t>
  </si>
  <si>
    <t>Бирюков Наиль Аббясович - Глава администрации муниципального образования Никулинское сельское поселение</t>
  </si>
  <si>
    <t>Памятник воинам-землякам, погибшим в годы Великой Отечественной войны 1941 – 1945 гг., 1975 год (Памятник «Скорбящая мать»)</t>
  </si>
  <si>
    <t>Магдеева РяшидяХайдаровна - исполняющий обязанности Главы администрации муниципального образования Поспеловское сельское поселение</t>
  </si>
  <si>
    <t>Памятник воинам-землякам, погибшим в годы Великой Отечественной войны 1941 – 1945 гг., 1968</t>
  </si>
  <si>
    <t>Памятник воинам-землякам, погибшим в годы Великой Отечественной войны 1941 – 1945 гг., 1970 г</t>
  </si>
  <si>
    <t>Жидкова Наталья Николаевна - Глава администрации муниципального образования Славкинское сельское поселение</t>
  </si>
  <si>
    <t>Памятник воинам-землякам, погибшим в годы Великой Отечественной войны 1941 – 1945 гг., 1986 г</t>
  </si>
  <si>
    <t>Памятник воинам-землякам, погибшим в годы Великой Отечественной войны 1941 – 1945 гг.,1975 г</t>
  </si>
  <si>
    <t>Шестопалова Анна Александровна - исполняющий обязанности Главы администрации муниципального образования Сухотерешанское сельское поселение</t>
  </si>
  <si>
    <r>
      <t>Рябова Ольга Васильевна</t>
    </r>
    <r>
      <rPr>
        <b/>
        <sz val="10"/>
        <color theme="1"/>
        <rFont val="Times New Roman"/>
        <family val="1"/>
        <charset val="204"/>
      </rPr>
      <t xml:space="preserve"> - </t>
    </r>
    <r>
      <rPr>
        <sz val="10"/>
        <color theme="1"/>
        <rFont val="Times New Roman"/>
        <family val="1"/>
        <charset val="204"/>
      </rPr>
      <t>исполняющий обязанности Главы администрации муниципального образования Дубровское сельское поселение</t>
    </r>
  </si>
  <si>
    <t>Братская могила воинов, умерших в военных госпиталях №1337 и №2906 (1975 г.)</t>
  </si>
  <si>
    <t>с.Лебяжье</t>
  </si>
  <si>
    <t>р.п. Павловка, ул. Ленина, д.96а</t>
  </si>
  <si>
    <t>Памятник ВОВ, 1970 г</t>
  </si>
  <si>
    <t xml:space="preserve">Требует капитального ремонта </t>
  </si>
  <si>
    <t>Администрация МО «Павловский район»</t>
  </si>
  <si>
    <t>с. Баклуши, ул. Краснопольского, 39Б</t>
  </si>
  <si>
    <t>Памятник – обелиск,1975 г</t>
  </si>
  <si>
    <t>Неудовлетворительное (рассматриваются возможности об установке нового памятника). Конкурсный отбор в рамках ППМИ-2019 не прошел.</t>
  </si>
  <si>
    <t>Администрация МО Баклушинское сельское поселение</t>
  </si>
  <si>
    <t>С. Старый Пичеур, ул. Центральная, 2А</t>
  </si>
  <si>
    <t>Памятник – обелиск,1971 г</t>
  </si>
  <si>
    <t>Неудовлетворительное, необходим ремонт и покраска памятника, благоустройство прилегающей территории</t>
  </si>
  <si>
    <t>Администрация МО Пичеурское сельское поселение</t>
  </si>
  <si>
    <t xml:space="preserve">д. Лапаевка, ул. Верхняя, 6А </t>
  </si>
  <si>
    <t>Памятник, 1968 г</t>
  </si>
  <si>
    <t>Отсутствует (рассматривается вопрос об установке нового памятника, а также необходимо благоустройство прилегающей территории)</t>
  </si>
  <si>
    <t>С.Холстовка. ул.Центральная, д.14/10</t>
  </si>
  <si>
    <t>Памятник,1967 г.</t>
  </si>
  <si>
    <t>Находится в удовлетворительном состоянии(необходим ремонт, покраска памятника, ремонт штукатурки, благоустройство прилегающей территории, необходим ремонт/установка нового вечного огня)</t>
  </si>
  <si>
    <t>Администрация МО Холстовское сельское поселение</t>
  </si>
  <si>
    <t>2 км. от д. Новая Андреевка</t>
  </si>
  <si>
    <t>Памятник, 1975 г</t>
  </si>
  <si>
    <t>Находится в удовлетворительном состоянии(рассматривается вопрос о переносе сооружения в пос. Гремучий)</t>
  </si>
  <si>
    <t>Администрация МО Шаховское сельское поселение</t>
  </si>
  <si>
    <t>с.Шалкино, ул.Центральная, д.28а</t>
  </si>
  <si>
    <t>Памятник погибшим  войнам – землякам в годы Великой Отечественной войны 1941-1945 гг., 1965 г.</t>
  </si>
  <si>
    <t>Администрации МО «Павловский район»</t>
  </si>
  <si>
    <t>с.Евлейка, ул.Центральная, д.36а</t>
  </si>
  <si>
    <t>сКадышевка, ул.Центральная, д.55а</t>
  </si>
  <si>
    <t>Памятник погибшим  войнам – землякам в годы  Великой Отечественной войны 1941-1945 гг.,1970 г.</t>
  </si>
  <si>
    <t>Павловский район, бывшее село Озерки</t>
  </si>
  <si>
    <t>Памятник погибшим  войнам – землякам в годы  Великой Отечественной войны 1941-1945 гг.</t>
  </si>
  <si>
    <t>с.Илюшкино, ул. Саратовская, 20а</t>
  </si>
  <si>
    <t>Памятник погибшим  войнам – землякам в годы  Великой Отечественной войны 1941-1945 гг.,2013 г.</t>
  </si>
  <si>
    <t>д.Новая Камаевка, ул.Новая, д.2/1</t>
  </si>
  <si>
    <t>Памятник погибшим  войнам – землякам в годы  Великой Отечественной войны 1941-1945 гг., 1975 г.</t>
  </si>
  <si>
    <t>д. Ивановка, ул. Вторая, д.26/1</t>
  </si>
  <si>
    <t>с.Октябрьское, ул. Львова, д.8/1</t>
  </si>
  <si>
    <t>Памятник погибшим  войнам – землякам в годы  Великой Отечественной войны 1941-1945 гг.,1969 г.</t>
  </si>
  <si>
    <t>д.Колюбаки</t>
  </si>
  <si>
    <t>Мемориальная плита</t>
  </si>
  <si>
    <t>с. Старое Чирково, ул. Первомайская, 35а</t>
  </si>
  <si>
    <t>Памятник погибшим  войнам – землякам в годы  Великой Отечественной войны 1941-1945 гг., 1968 г.</t>
  </si>
  <si>
    <t>д.Новый Пичеур, ул.Дачная, 50а</t>
  </si>
  <si>
    <t>Памятник погибшим  войнам – землякам в годы  Великой Отечественной войны 1941-1945 гг., 1969 г.</t>
  </si>
  <si>
    <t>С.Новая Алексеевка, ул. Новая, 34а</t>
  </si>
  <si>
    <t>с.Татарский Шмалак, ул.Центральная, д.5а</t>
  </si>
  <si>
    <t>Памятник погибшим  войнам – землякам в годы  Великой Отечественной войны 1941-1945 гг., 1965 г.</t>
  </si>
  <si>
    <t>Администрация МО Шмалакское сельское поселение</t>
  </si>
  <si>
    <t>с. Мордовский Шмалак, ул.Центральная, 4а</t>
  </si>
  <si>
    <t>Памятник погибшим  войнам – землякам в годы  Великой Отечественной войны 1941-1945 гг., 1971 г.</t>
  </si>
  <si>
    <t>с.Баклуши, ул.Левинская, 2а</t>
  </si>
  <si>
    <t>Памятник лётчику – истребителю Николаю Федоровичу  Великой Отечественной войны 1941-1945 гг.,1970 г.</t>
  </si>
  <si>
    <t>с.Муратовка, ул.60 лет Победы, 11а</t>
  </si>
  <si>
    <t>Памятник погибшим  войнам – землякам в годы  Великой Отечественной войны 1941-1945 гг.,1971 г.</t>
  </si>
  <si>
    <t>д.Плетьма, ул.Центральная, 13а</t>
  </si>
  <si>
    <t>Памятник – обелиск погибшим  войнам – землякам в годы  Великой Отечественной войны 1941-1945 гг., 1973 г.</t>
  </si>
  <si>
    <t>д.Сытинка, ул.Крестьянская, 11а</t>
  </si>
  <si>
    <t>Памятник – обелиск погибшим  войнам – землякам в годы  Великой Отечественной войны 1941-1945 гг.,1974 г.</t>
  </si>
  <si>
    <t>с.Шаховское, ул.Советская, д.99а</t>
  </si>
  <si>
    <t>Памятник – обелиск «Вечная память землякам, павшим  в годы  Великой Отечественной войны 1941-1945 гг.»,1963 г.</t>
  </si>
  <si>
    <t>с.Шиковка, ул.Центральная, д.162а</t>
  </si>
  <si>
    <t>Памятник – обелиск «Войнам односельчанам, погибшим в боях за нашу Советскую Родину в  Великой Отечественной войны 1941-1945 гг.», 1971 г.</t>
  </si>
  <si>
    <t>д.Новая Андреевка, ул.Садовая, 66а</t>
  </si>
  <si>
    <t xml:space="preserve">Памятник Герою Советского Союза гвардии старшему лейтенанту Викулову Павлу Ивановичу, погибшему в боях за Родину, 1984 г. </t>
  </si>
  <si>
    <t>д.Красная Поляна, ул.Лесная, 59а</t>
  </si>
  <si>
    <t>Памятник обелиск «Вечная слава землякам, павшим в годы  Великой Отечественной войны 1941-1945 гг.», 1974 г.</t>
  </si>
  <si>
    <t>Памятник погибшим  войнам – землякам в годы  Великой Отечественной войны 1941-1945 гг.,1986г.</t>
  </si>
  <si>
    <t>с. Новая Малыкла</t>
  </si>
  <si>
    <t>Памятник погибшим воинам 1969 г</t>
  </si>
  <si>
    <t xml:space="preserve"> Находится в удовлетворительном состоянии</t>
  </si>
  <si>
    <t xml:space="preserve"> Муниципальное автономное учреждение «Управление муниципальным хозяйством»</t>
  </si>
  <si>
    <t>с. Старая Куликовка</t>
  </si>
  <si>
    <t>Памятник воинам освободителям, 1970 г</t>
  </si>
  <si>
    <t>Муниципальное автономное учреждение «Управление муниципальным хозяйством»</t>
  </si>
  <si>
    <t>с. Эчкаюн</t>
  </si>
  <si>
    <t xml:space="preserve"> Памятник воинам освободителям 1970 г</t>
  </si>
  <si>
    <t>Необходима облицовка постамента и замена ограждения</t>
  </si>
  <si>
    <t xml:space="preserve"> с. Александровка</t>
  </si>
  <si>
    <t>Памятник воинам освободителям 1965г</t>
  </si>
  <si>
    <t>п. Станция Якушка</t>
  </si>
  <si>
    <t>Обелиск Славы, 1965 г</t>
  </si>
  <si>
    <t>Находится в неудовлетворительном состоянии. Подготовлен эскиз стелы для замены памятника в 2019 г</t>
  </si>
  <si>
    <t xml:space="preserve">с. Новая Малыкла </t>
  </si>
  <si>
    <t>Находится в удовлетворительном  состоянии</t>
  </si>
  <si>
    <t xml:space="preserve"> Администрация муниципального образования «Новомалыклинский район»</t>
  </si>
  <si>
    <t>с. Высокий Колок</t>
  </si>
  <si>
    <t>Памятник погибщим  в ВОВ в 1941-1945 гг,  в 2015 г. установлен дополнительно памятник «Солдат Победитель» (с.Высокий Колок ул.Братьев Кипкаевых,  57 а, 1985 год)</t>
  </si>
  <si>
    <t>с. Елховый куст</t>
  </si>
  <si>
    <t>Памятник погибщим  в ВОВ в 1941-1945 гг (с.Елховый Куст  ул.Центральная 25 а ,построен в 1971 г., перенесен на новое место в 1993 г.)</t>
  </si>
  <si>
    <t>с. Новая Куликовка</t>
  </si>
  <si>
    <t>Памятник погибщим  в ВОВ в 1941-1945 гг. (с.Новая Куликовка ул.Кооперативная,1 а, построен и открыт в 1975 г.)</t>
  </si>
  <si>
    <t>с. Новая Бесовка</t>
  </si>
  <si>
    <t>Памятник погибщим  в ВОВ в 1941-1945 гг.( с.Новая Бесовка ул.Кооперативная , 13 а.)</t>
  </si>
  <si>
    <t>с. Абдреево</t>
  </si>
  <si>
    <t>Памятник погибщим  в ВОВ в 1941-1945 гг.( с.Абдреево ул.50 лет Победы, 63 а , построен в 1970 г, в 2005 г. перенесен на территорию школы)</t>
  </si>
  <si>
    <t>с. Новочеремшанск</t>
  </si>
  <si>
    <t>Обелиск погибшим воинам</t>
  </si>
  <si>
    <t xml:space="preserve">Неудовлетворительное  1.Замена плиточного покрытия вокруг постамента. 2.Покраска постамента. 3.Замена облицовочной плитки на обелиске. 4.Покраска ограждения и бордюров. </t>
  </si>
  <si>
    <t>МО «Новочеремшанское сельское поселение»</t>
  </si>
  <si>
    <t>с. Старая Тюгальбуга</t>
  </si>
  <si>
    <t>Памятник погибшим воинам в Великой Отечественно воны 1941-1945 гг.</t>
  </si>
  <si>
    <t>с.Вороний Куст</t>
  </si>
  <si>
    <t>с. Средний Сантимир, ул.Школьная д.3б</t>
  </si>
  <si>
    <t>Памятник погибшим воинам</t>
  </si>
  <si>
    <t>с.Старый Сантимир, ул.Центральная, 36а</t>
  </si>
  <si>
    <t xml:space="preserve"> Администрация поселения</t>
  </si>
  <si>
    <t>с. Старая Бесовка, ул.Колхозная д.45а</t>
  </si>
  <si>
    <t>Удовлетворительное, требуется косметический ремонт фигуры памятника, облицовка постамента плиткой, устройство ограждения</t>
  </si>
  <si>
    <t>с. Верхняя  Якушка</t>
  </si>
  <si>
    <t>Памятник погибшим воинам в Великой Отечественной войне, год возведения  1970 (с. Верхняя  Якушка,  ул. Советская 19А)</t>
  </si>
  <si>
    <t xml:space="preserve">Удовлетворительное, требуется косметический ремонт фигуры и капитальный ремонт постамента памятника </t>
  </si>
  <si>
    <t>с. Старая  Малыкла</t>
  </si>
  <si>
    <t>Памятник погибшим воинам в Великой Отечественной войне, год возведения  1970 (с. Старая  Малыкла, ул. Центральная 40А)</t>
  </si>
  <si>
    <t>Удовлетворительное, требуется ремонт и покраска, реставрация фигуры</t>
  </si>
  <si>
    <t>с. Нижняя  Якушка</t>
  </si>
  <si>
    <t>Памятник погибшим воинам в Великой Отечественной войне год возведения  1972 (с. Нижняя  Якушка, ул. Молодежная 2Б)</t>
  </si>
  <si>
    <t>Удовлетворительное, требуется косметический ремонт фигуры памятника, устройство ограждения</t>
  </si>
  <si>
    <t>Памятник погибшим воинам в Великой Отечественной войне, год возведения  1971 (с. Средняя  Якушка, ул. Октябрьская 15Б)</t>
  </si>
  <si>
    <t>с. Средняя Якушка</t>
  </si>
  <si>
    <t>Неудовлетворительное
1.Устройство площадки перед постаментом. 2.Ремонт постамента. 3.Реставрация памятника. 4.Ремонт бордюров вокруг памятника.</t>
  </si>
  <si>
    <t>1.Устройство площадки перед постаментом. 2.Ремонт постамента. 3.Реставрация памятника. 
4.Ремонт бордюров вокруг. Состоние памятника. неудовлетворительное</t>
  </si>
  <si>
    <t>р.п.Новая Майна</t>
  </si>
  <si>
    <t>Памятник воинам ВОВ, 1972г.</t>
  </si>
  <si>
    <t>Памятник труженикам тыла, 2010</t>
  </si>
  <si>
    <t>с.Верхней Мелекесс</t>
  </si>
  <si>
    <t>Скульптура воина, 1975</t>
  </si>
  <si>
    <t>Р.п.Мулловка</t>
  </si>
  <si>
    <t>Обелиск воинам ВОВ, 1975</t>
  </si>
  <si>
    <t>Обелиск воинам ВОВ, 1970</t>
  </si>
  <si>
    <t>Обелиск воинам ВОВ, 1984</t>
  </si>
  <si>
    <t>Обелиск воинам ВОВ, 1974</t>
  </si>
  <si>
    <t>с.Ст.Васильевка</t>
  </si>
  <si>
    <t>Обелиск воинам ВОВ, 1976</t>
  </si>
  <si>
    <t>с.Приморское</t>
  </si>
  <si>
    <t>с.Куликовка</t>
  </si>
  <si>
    <t>Обелиск воинам ВОВ, 1964</t>
  </si>
  <si>
    <t>п.Аврали</t>
  </si>
  <si>
    <t>п.Новоселки</t>
  </si>
  <si>
    <t>Памятник воинам ВОВ</t>
  </si>
  <si>
    <t>с.Филлиповка</t>
  </si>
  <si>
    <t>Скульптура воина, 1977</t>
  </si>
  <si>
    <t>с.Моисеевка</t>
  </si>
  <si>
    <t>Скульптура воина, 1972</t>
  </si>
  <si>
    <t>с.Мордово-Озеро</t>
  </si>
  <si>
    <t>Обелиск воинам ВОВ, 1980</t>
  </si>
  <si>
    <t>с.Рязаново</t>
  </si>
  <si>
    <t>Обелиск воинам ВОВ, 2010</t>
  </si>
  <si>
    <t>Памятник труженикам тыла</t>
  </si>
  <si>
    <t>п.Дивный</t>
  </si>
  <si>
    <t>Скульптура воина, 1970</t>
  </si>
  <si>
    <t>с.Александровка</t>
  </si>
  <si>
    <t>Обелиск воинам ВОВ, 1965</t>
  </si>
  <si>
    <t>с.Бирля</t>
  </si>
  <si>
    <t>Памятник «Скорбящая мать», 1967</t>
  </si>
  <si>
    <t>с.Чув.Сускан</t>
  </si>
  <si>
    <t>Скульптура воина, 1967</t>
  </si>
  <si>
    <t>с.Ерыклинск</t>
  </si>
  <si>
    <t>Скульптура воина, 1973</t>
  </si>
  <si>
    <t>Памятник воинам ВОВ, 1976</t>
  </si>
  <si>
    <t>с.Терентьевка</t>
  </si>
  <si>
    <t>с.Р.Мелекесс</t>
  </si>
  <si>
    <t>Обелиск воинам ВОВ, 1982</t>
  </si>
  <si>
    <t>с.Слобода Выходцево</t>
  </si>
  <si>
    <t>Обелиск воинам ВОВ, 1987</t>
  </si>
  <si>
    <t>с.Лесная Хмелевка</t>
  </si>
  <si>
    <t>Обелиск воинам ВОВ, 1971</t>
  </si>
  <si>
    <t>с.Лесная Васильевка</t>
  </si>
  <si>
    <t>Монумент погибшим в ВОВ и Герою СССР  З.В. Семенюку</t>
  </si>
  <si>
    <t>Памятник воинам ВОВ, 1985</t>
  </si>
  <si>
    <t>с.Боровка</t>
  </si>
  <si>
    <t>с.Бригадировка</t>
  </si>
  <si>
    <t>Скульптура воина, 1989</t>
  </si>
  <si>
    <t>с.Новая Сахча</t>
  </si>
  <si>
    <t>Монумент, 2004</t>
  </si>
  <si>
    <t>с.Аппаково</t>
  </si>
  <si>
    <t>Монумент погибшим в ВОВ</t>
  </si>
  <si>
    <t>д. Аврали</t>
  </si>
  <si>
    <t>п. Новосёлки</t>
  </si>
  <si>
    <t>с. Ерыклинск</t>
  </si>
  <si>
    <t xml:space="preserve"> Находится в отличном состоянии</t>
  </si>
  <si>
    <t>Ульяновская область, Сенгилеевский район, с.Русская Бектяшка, напротив здания клуба</t>
  </si>
  <si>
    <t>Памятник воинам, погибшим в годы ВОВ, 1972 года постройки</t>
  </si>
  <si>
    <t>Требуется капитальный ремонт</t>
  </si>
  <si>
    <t>Администрация Елаурского сельского поселения</t>
  </si>
  <si>
    <t>Ульяновская область, Сенгилеевский район, с. Шиловка, пл. Революции, в 25 м от дома 14 по направлению на юг</t>
  </si>
  <si>
    <t>Памятник воинам, погибшим  в годы Великой Отечественной войны, 1980 г.</t>
  </si>
  <si>
    <t>Администрация Тушнинского сельского поселения</t>
  </si>
  <si>
    <t>Ульяновская, область, Сенгилеевский  район, с.Новая Слобода, ул.Первомайская в 10 метрах от дома  №71 в северном направлении</t>
  </si>
  <si>
    <t>Обелиск (в честь погибших в ВОВ 1941-1945 гг.) Кладка кирпичная (Барельеф –из плитки)</t>
  </si>
  <si>
    <t>Администрация Новослободского сельского поселения</t>
  </si>
  <si>
    <t>Ульяновская область, Сенгилеевский район, с.Алёшкино, ул. Садовая в 15 метрах от дома № 39б в южном направлении</t>
  </si>
  <si>
    <t>Обелиск (в честь погибших в ВОВ 1941-1945 гг.) (кирпич кладка)</t>
  </si>
  <si>
    <t>Ульяновская область, Сенгилеевский район, с. Вырыстайкино, ул. Кооперативная в 15 метрах от дома № 21б в восточном направлении</t>
  </si>
  <si>
    <t xml:space="preserve">Обелиск (в честь погибших в ВОВ 1941-1945 гг.) (Бетонный, сверху кирпичный, обшитый профнастилом металлическим) </t>
  </si>
  <si>
    <t>Ульяновская область, Сенгилеевский райос. Буераки ул. Ленина в 30 метрах от дома № н, 19 в северо-восточном направлении</t>
  </si>
  <si>
    <t>Обелиск (в честь погибших в ВОВ 1941-1945 гг.). Год постройки - 1975</t>
  </si>
  <si>
    <t>Ульяновская область, Сенгилеевский район, с.Елаур, напротив клуба</t>
  </si>
  <si>
    <t>Обелиск, 1970 года постройки</t>
  </si>
  <si>
    <t>Ульяновская область, Сенгилеевский район, с.Бекетовка, в центре села</t>
  </si>
  <si>
    <t>Обелиск воинам ВОВ, 1969 года постройки</t>
  </si>
  <si>
    <t>Обелиск Славы, 2001 года постройки</t>
  </si>
  <si>
    <t>Администрация Силикатненского городского поселения</t>
  </si>
  <si>
    <t>Ульяновская область Сенгилеевский район, п. Красный Гуляй, парк перед зданием администрации</t>
  </si>
  <si>
    <t>Памятник -обелиск воинам погибшим в годы Великой Отечественной войны, 1975 года постройки</t>
  </si>
  <si>
    <t>Администрация Красногуляевского городского поселения</t>
  </si>
  <si>
    <t>Ульяновская область, Сенгилеевский район, г. Сенгилей, ул. Луначарского</t>
  </si>
  <si>
    <t>Памятник погибшим Сенгилеевцам, 1975 года постройки</t>
  </si>
  <si>
    <t>Администрация Сенгилеевского городского поселения</t>
  </si>
  <si>
    <t>Ульяновская область, Сенгилеевский район, г. Сенгилей, ул. Пушкарева</t>
  </si>
  <si>
    <t>Памятник Герою Советского Союза Пушкареву К.И., 1968 года постройки</t>
  </si>
  <si>
    <t>Памятник Герою России Носову В.П., 1965 года постройки</t>
  </si>
  <si>
    <t>Ульяновская область, Сенгилеевский район, п. Цемзавод, ул. Школьная</t>
  </si>
  <si>
    <t>Памятник погибшим воинам, 1960 года постройки</t>
  </si>
  <si>
    <t>Ульяновская область, Сенгилеевский район, с. Тушна, пл. Революции, в 30 м от дома № 39 по направлению на восток</t>
  </si>
  <si>
    <t>Памятник-обелиск воинам, погибшим  в годы Великой Отечественной войны, 1970 г.</t>
  </si>
  <si>
    <t>Ульяновская область, Сенгилеевский район, с. Екатериновка, пр-т Гая, в 50 м от дома № 12 по направлению на восток</t>
  </si>
  <si>
    <t>Памятник воинам, погибшим  в годы Великой Отечественной войны, 1972 г.</t>
  </si>
  <si>
    <t>Ульяновская область, Сенгилеевский район, с. Артюшкино, ул. Советская, в 20 м от дома № 7 по направлению на северо-запад</t>
  </si>
  <si>
    <t>Памятник воинам, погибшим  в годы Великой Отечественной войны, 1977 г.</t>
  </si>
  <si>
    <t>Ульяновская область, Сенгилеевский район, г. Сенгилей, пл. им. 1 Мая</t>
  </si>
  <si>
    <t>Памятник Герою Советского Союза Вербину, 2015 года постройки</t>
  </si>
  <si>
    <t>Ульяновская область, Сенгилеевский район, г. Сенгилей, ул. Красноармейская, у здания СТТ</t>
  </si>
  <si>
    <t>Ульяновская область Сенгилеевский район с.Кротково, рядом со зданием администрации</t>
  </si>
  <si>
    <t>Памятник воинам, погибшим в годы ВОВ</t>
  </si>
  <si>
    <r>
      <t xml:space="preserve">Ульяновская область, Сенгилеевский район, г. Сенгилей, </t>
    </r>
    <r>
      <rPr>
        <sz val="10"/>
        <color theme="1"/>
        <rFont val="Times New Roman"/>
        <family val="1"/>
        <charset val="204"/>
      </rPr>
      <t xml:space="preserve"> Городское кладбище, центральная аллея</t>
    </r>
  </si>
  <si>
    <r>
      <t xml:space="preserve">Одиночное воинское захоронение, </t>
    </r>
    <r>
      <rPr>
        <sz val="10"/>
        <color theme="1"/>
        <rFont val="Times New Roman"/>
        <family val="1"/>
        <charset val="204"/>
      </rPr>
      <t xml:space="preserve"> Аладин Иван Ильич (1904 г.р.) пропал без вести в ноябре 1941 г. (ВОВ)</t>
    </r>
  </si>
  <si>
    <r>
      <t xml:space="preserve">Ульяновская область, Сенгилеевский район, р.п. Силикатный, </t>
    </r>
    <r>
      <rPr>
        <sz val="10"/>
        <color theme="1"/>
        <rFont val="Times New Roman"/>
        <family val="1"/>
        <charset val="204"/>
      </rPr>
      <t xml:space="preserve"> Кладбище, центральная аллея</t>
    </r>
  </si>
  <si>
    <r>
      <t xml:space="preserve">Одиночное воинское захоронение, </t>
    </r>
    <r>
      <rPr>
        <sz val="10"/>
        <color theme="1"/>
        <rFont val="Times New Roman"/>
        <family val="1"/>
        <charset val="204"/>
      </rPr>
      <t xml:space="preserve"> Ионов Александр Иванович (1963 г.р.), погиб в июле 1984 г. (Афганистан)</t>
    </r>
  </si>
  <si>
    <t xml:space="preserve">Ульяновская область, Сенгилеевский район, р.п. Силикатный, ул.Ленина, д. 16а </t>
  </si>
  <si>
    <t xml:space="preserve">Великая Отечественная война 1941-1945 гг. (Находится в хорошем состоянии 
(в 2017 году был установлен новый памятник из мрамора)
              </t>
  </si>
  <si>
    <t>с.Панская Слобода</t>
  </si>
  <si>
    <t>п.Меловой</t>
  </si>
  <si>
    <t>с.Криуши</t>
  </si>
  <si>
    <t>Монумент «Скорбящая мать», 1990 г.</t>
  </si>
  <si>
    <t>Памятник участникам Великой Отечественной войны 1941-1945 гг.</t>
  </si>
  <si>
    <t>Памятник участникам Великой Отечественной войны 1941-1945 гг., 1982 г.</t>
  </si>
  <si>
    <t>монумент Славы участникам Великой Отечественной войны 1941-1945 гг., 1980 г.</t>
  </si>
  <si>
    <t>Памятник участникам Великой Отечественной войны 1941-1945 гг., 1970 г.</t>
  </si>
  <si>
    <t>Админитсрация муниципального образования</t>
  </si>
  <si>
    <t>р.п.Тереньга</t>
  </si>
  <si>
    <t>Администрация сельского поселения, дочь</t>
  </si>
  <si>
    <t>МО «рабочий посёлок Майна», дочь</t>
  </si>
  <si>
    <t>р.п.Игнатовка</t>
  </si>
  <si>
    <t xml:space="preserve">Великая Отечественная война 1941-1945 гг. (могила участника войны Клыкава В.Я.)                        </t>
  </si>
  <si>
    <t xml:space="preserve">Великая Отечественная война 1941-1945 гг. (могила участника войны Панина Г.Н.)                        </t>
  </si>
  <si>
    <t>Муниципальное образование «Город Ульяновск»</t>
  </si>
  <si>
    <t>Заволжский район, ул.Ленинградская, Аллея Героев (ДК имени 1 мая)</t>
  </si>
  <si>
    <t>Управление культуры и организации досуга населения админисрации города Ульяновска</t>
  </si>
  <si>
    <t>Бюст Героя Советского Союза Бурмистрова Ивана Николаевича</t>
  </si>
  <si>
    <t>Бюст Героя Советского Союза Деева Владимира Николаевича</t>
  </si>
  <si>
    <t>Бюст Героя Советского Союза Кротова Бориса Андреевича</t>
  </si>
  <si>
    <t>Бюст Героя Российской Федерации Аверьянова Ивана Васильевича</t>
  </si>
  <si>
    <t>Заволжский район, ул.Оренбургская 34а,  (МБОУ гимназия № 44)</t>
  </si>
  <si>
    <t>Управление культуры и организации досуга населения админисрации города Ульяновска, администрация МБОУ гимназия № 44</t>
  </si>
  <si>
    <t>Заволжский район, ул.Врача Михайлова 32</t>
  </si>
  <si>
    <t>Бюст Героя Советского Союза Михайлова Фёдороа Михайловича</t>
  </si>
  <si>
    <t>Находится в удовлетворительном состоянии (необходима облицовка постамента гранитом)</t>
  </si>
  <si>
    <t>Управление ЖКХ и благустройства администрации города Ульяновска</t>
  </si>
  <si>
    <t>Заволжский район, территория 31-й отдельной гвардейской десантно-штурмовой бригады</t>
  </si>
  <si>
    <t>Бюст Героя Советского Союза Маргелова Василия Филипповича</t>
  </si>
  <si>
    <t>31-я отдельная гвардейская десантно-штурмовая бригада</t>
  </si>
  <si>
    <t>Заволжский район, ул.Калинина, 1 (ОГБОУ СПО УЭМК)</t>
  </si>
  <si>
    <t>Памятник Героя Советского Союза Фильченкова Николая Дмитриевича</t>
  </si>
  <si>
    <t>ОГБОУ СПО УЭМК, Министерство образования и науки Ульяновскаой области</t>
  </si>
  <si>
    <t>Заволжский район, ул. Созидателей, парк имени генерала В.Ф.Маргелова</t>
  </si>
  <si>
    <t>Памятник Героя Советского Союза Маргелова Василия Филипповича</t>
  </si>
  <si>
    <t>Заволжский район, б-р. Новосондецкий, МБОУ СОШ № 63</t>
  </si>
  <si>
    <t>МБОУ СОШ № 63</t>
  </si>
  <si>
    <t>Памятная композиция Герою Советского Союза Будилину Ивану Михайловичу</t>
  </si>
  <si>
    <t>Заволжский район, б-р. Фестивальный, МБОУ СШ № 69</t>
  </si>
  <si>
    <t>Мост и стена памяти</t>
  </si>
  <si>
    <t>МБОУ СШ № 69</t>
  </si>
  <si>
    <t>Заволжский район, ул.Карбышева</t>
  </si>
  <si>
    <t>Памятник Героя Советского Союза Карбышева Дмитрия Михайловича</t>
  </si>
  <si>
    <t>Заволжский район, пр. Ульяновский, 9/47</t>
  </si>
  <si>
    <t>Памятник: стелла «Ника 50 лет Победы»</t>
  </si>
  <si>
    <t>Заволжский район, ул.Шоферов, 1</t>
  </si>
  <si>
    <t>Памятник «Труженникам тыла»</t>
  </si>
  <si>
    <t>Памятник «Погибшим воинам»</t>
  </si>
  <si>
    <t>Необходим  ремонт (замена мощения, замена бордюрного камня)</t>
  </si>
  <si>
    <t>Необходим  ремонт</t>
  </si>
  <si>
    <t>Необходим ремонт</t>
  </si>
  <si>
    <t>Необходим ремонт (ремонт мемориальной стены и замена мемориальных табличек с именами Героев Великой Отечественной войны 1941-1945 гг., замена плиточного покрытия площадки возле памятника)</t>
  </si>
  <si>
    <t>Заволжский район, ул.Врача Михайлова 31 (жилой дом)</t>
  </si>
  <si>
    <t>Мемориальная доска Героя Советского Союза Михайлова Фёдороа Михайловича</t>
  </si>
  <si>
    <t>Собственники, управляющая компания</t>
  </si>
  <si>
    <t>Заволжский район, ул.Деева,1 (жилой дом)</t>
  </si>
  <si>
    <t>Мемориальная доска  Героя Советского Союза Деева Владимира Николаевича</t>
  </si>
  <si>
    <t>Мемориальная доска Героя Советского Союза Деева Владимира Николаевича</t>
  </si>
  <si>
    <t>Управление образования админисрации города Ульяновска, администрация МБОУ гимназия № 44</t>
  </si>
  <si>
    <t>Заволжский район, ул.Академика Сахарова, 11  (МБОУ СОШ № 5)</t>
  </si>
  <si>
    <t>Управление образования админисрации города Ульяновска, администрация МБОУ СОШ № 5</t>
  </si>
  <si>
    <t>Заволжский район, ул.Карбышева, 2Б (МБОУ СШ № 81)</t>
  </si>
  <si>
    <t>Мемориальная доска Героя Советского Союза Карбышева Дмитрия Михайловича</t>
  </si>
  <si>
    <t>Управление образования админисрации города Ульяновска, администрация МБОУ СШ № 81</t>
  </si>
  <si>
    <t>Заволжский район, ул.Карбышева, 30</t>
  </si>
  <si>
    <t>Собственники</t>
  </si>
  <si>
    <t>Заволжский район, пр.Ленинского Комсомола, 32 (жилой дом)</t>
  </si>
  <si>
    <t>Мемориальная доска Героя Советского Союза Будилина Ивана Михайловича</t>
  </si>
  <si>
    <t>Засвияжский район, сквер Западный бульвар</t>
  </si>
  <si>
    <t>Бюст дважды Героя Советского Союза Полбина Ивана Семёновича</t>
  </si>
  <si>
    <t>Необходим ремонт (замена плиточного покрытия площадки возле памятника, замена поребрика)</t>
  </si>
  <si>
    <t>Засвияжский район, ул.Герасимова, с.Баратаевка</t>
  </si>
  <si>
    <t>Памятник Герою Советского Союза Дмитриеву А.П., 2016 года постройки</t>
  </si>
  <si>
    <t>Бюст Героя Советского Союза Матросова Александра Матвеевича</t>
  </si>
  <si>
    <t>Засвияжский район, ул.Аблукова</t>
  </si>
  <si>
    <t>Памятник полного Кавалера Ордена «Славы» Аблукова Александра Михайловича</t>
  </si>
  <si>
    <t>Управление по охране объектов культурного наследия администрации Губернатора Ульяновской области</t>
  </si>
  <si>
    <t>Памятник-камень «Землякам-воинам Великой Отечественной войны 1941-1945 гг. и труженникам тыла»</t>
  </si>
  <si>
    <t>Необходим ремонт (устройство ограждения)</t>
  </si>
  <si>
    <t>Засвияжский район, ул. Западный бульвар</t>
  </si>
  <si>
    <t>Памятник «Самолёт ЯК-52»</t>
  </si>
  <si>
    <t>Пилоны на Аллее Славы</t>
  </si>
  <si>
    <t>Засвияжский район, ул. Пушкарёва,56 (жилой дом)</t>
  </si>
  <si>
    <t>Мемориальная доска Героя Советского Союза Пушкарёва Константина Ивановича</t>
  </si>
  <si>
    <t>Засвияжский район, ул. Пушкарёва,8 (жилой дом)</t>
  </si>
  <si>
    <t>Засвияжский район, ул. Полбина,53 (жилой дом)</t>
  </si>
  <si>
    <t>Мемориальная доска полного Кавалера Ордена «Славы» Трунилина Сергея Ивановича</t>
  </si>
  <si>
    <t>Засвияжский район, ул. Доватора, 15 (МБОУ СШ № 49)</t>
  </si>
  <si>
    <t>Управление образования админисрации города Ульяновска, администрация МБОУ СШ № 49</t>
  </si>
  <si>
    <t>Мемориальная доска Героя Советского Союза Доватора Льва Михайловича</t>
  </si>
  <si>
    <t>Засвияжский район, ул. Аблукова, 107 (жилой дом)</t>
  </si>
  <si>
    <t>Мемориальная доска полного Кавалера Ордена «Славы» Аблукова Александра Михайловича</t>
  </si>
  <si>
    <t xml:space="preserve">Засвияжский район, ул. Хваткова,1 </t>
  </si>
  <si>
    <t xml:space="preserve">Мемориальная доска Героя Советского Союза Алашеева Юрия Тимофеевича </t>
  </si>
  <si>
    <t>Засвияжский район, ул. Прокофьева</t>
  </si>
  <si>
    <t>Мемориальная доска Героя Советского Союза Прокофьева Виктора Ивановича</t>
  </si>
  <si>
    <t>Засвияжский район, ул. Хваткова,2а (МБОУ СШ № 55)</t>
  </si>
  <si>
    <t xml:space="preserve">Мемориальная доска Героя Советского Союза Хваткова Михаила Петровича </t>
  </si>
  <si>
    <t>Управление образования админисрации города Ульяновска, администрация МБОУ СШ № 55</t>
  </si>
  <si>
    <t>Мемориальная доска Героя Советского Союза Руденко Николая Ивановича</t>
  </si>
  <si>
    <t>Засвияжский район, ул. Корунковой,7 (жилой дом)</t>
  </si>
  <si>
    <t>Засвияжский район, ул. Генерала Мельникова,12 (жилой дом)</t>
  </si>
  <si>
    <t>Мемориальная доска Героя Советского Союза Мельникова Петра Андреевича</t>
  </si>
  <si>
    <t>Засвияжский район, ул. Герасимова, 19 (жилой дом)</t>
  </si>
  <si>
    <t>Мемориальная доска Героя Советского Союза Герасимова Николая Семёновича</t>
  </si>
  <si>
    <t>Железнодорожный район, ул.Школьная, п. Луговое</t>
  </si>
  <si>
    <t>Бюст Героя Советского Союза Хваткова Михаила Петровича (ОКН)</t>
  </si>
  <si>
    <t>Необходим капитальный ремонт</t>
  </si>
  <si>
    <t>Железнодорожный район, ул.Центральная,16,   п. Карамзина</t>
  </si>
  <si>
    <t>Памятник «Погибшим воинам Великой Отечественной войны 1941-1945 гг.»</t>
  </si>
  <si>
    <t>Необходим ремонт (замена плиточного покрытия площадки возле памятника)</t>
  </si>
  <si>
    <t>Железнодорожный район, ул.Ленина, с.Белый Ключ</t>
  </si>
  <si>
    <t>Памятник-обелиск погибшим воинам Великой Отечественной войны 1941-1945 гг.</t>
  </si>
  <si>
    <t>Железнодорожный район, ул.Хрустальная</t>
  </si>
  <si>
    <t>Памятнк-часовня Георгию Победоносцу</t>
  </si>
  <si>
    <t>Железнодорожный район, ул.Беляева,7, п.Виновка</t>
  </si>
  <si>
    <t>Памятник «Жителям посёлка Виновка, погибшим в годы Великой Отечественной войны 1941-1945 гг.»</t>
  </si>
  <si>
    <t>Необходимо благустройство</t>
  </si>
  <si>
    <t>Железнодорожный район, ул.Центральная,5, п.Плодовый</t>
  </si>
  <si>
    <t>Железнодорожный район, ул.Кооперативная, д.Кувшиновка</t>
  </si>
  <si>
    <t>Необходим ремонт (изготовление гранитных плит с именами Героев, устройство ограждения, ремонт плиточного покрытия)</t>
  </si>
  <si>
    <t>Железнодорожный район, ул.Центральная, с.Анненково</t>
  </si>
  <si>
    <t>Необходим ремонт (устройство дорожки из брусчатки)</t>
  </si>
  <si>
    <t>Железнодорожный район, ул.Кольцевая сквер «60-летия Великой Победы»</t>
  </si>
  <si>
    <t>Пилоны на Аллее Героев</t>
  </si>
  <si>
    <t>Управление дорожного хозяйства и транспорта адмистрации города Ульяновска</t>
  </si>
  <si>
    <t>Железнодорожный район, пр-д Героя России Аверьянова, 2 (жилой дом)</t>
  </si>
  <si>
    <t>Мемориальная доска Героя Российской Федерации Аверьянова Ивана Васильевича</t>
  </si>
  <si>
    <t xml:space="preserve">Железнодорожный район, пр Аношина, 5 </t>
  </si>
  <si>
    <t>Мемориальная доска Героя Советского Союза Аношина Михаила Степановича</t>
  </si>
  <si>
    <t>Железнодорожный район, ул. Героев Свири, 2 (жилой дом)</t>
  </si>
  <si>
    <t>Мемориальная доска Героям Свири</t>
  </si>
  <si>
    <t>Железнодорожный район, ул. Школьная, 27 (МБОУ СШ с.Луговое)</t>
  </si>
  <si>
    <t>Мемориальная доска Героя Советского Союза Хваткова Михаила Петровича</t>
  </si>
  <si>
    <t>Управление образования админисрации города Ульяновска, администрация МБОУ СШ с.Луговое</t>
  </si>
  <si>
    <t>Ленинский район, ул. Карла Маркса, 52</t>
  </si>
  <si>
    <t>Необходим капитальный ремонт (разработка ПСД)</t>
  </si>
  <si>
    <t>Памятник «Братское захоронение воинов Великой Отечественной войны умерших в госпитолях г. Ульяновска 1941-1945 гг.» (ОКН регинального значения)</t>
  </si>
  <si>
    <t>Памятник «Могила Героя Советского Союза Лаптева Павла Васильевича  (1911-1954 гг.)» (ОКН регинального значения)</t>
  </si>
  <si>
    <t>Необходимы благоустраительные работы</t>
  </si>
  <si>
    <t>Ленинский район, б-р. Новый Венец</t>
  </si>
  <si>
    <t xml:space="preserve">Памятник «Братская могила» </t>
  </si>
  <si>
    <t>Необходим ремонт (разработка ПСД)</t>
  </si>
  <si>
    <t>Ленинский район, ул.Старосельденская, 62</t>
  </si>
  <si>
    <t>Памятник «Воинам, погибшим в годы Великой Отечественной войны 1941-1945 гг.»</t>
  </si>
  <si>
    <t>Ленинский район, площадь 30-летия Победы в  Великой Отечественной войне 1941-1945 гг.</t>
  </si>
  <si>
    <t>Памятник «Дети войны»</t>
  </si>
  <si>
    <t>Памятник «Взрослым и детям, замученным в плену и пропавшим без вести в годы Великой Отечественной войны»</t>
  </si>
  <si>
    <t>Памятник «Вечной Славы, погибшим в годы Великой Отечественной войны»</t>
  </si>
  <si>
    <t>Памятник «Узникам фашизма» (ОКН)</t>
  </si>
  <si>
    <t>Необходим  ремонт (ремонт подпорных стенок из гранита, затирка швов)</t>
  </si>
  <si>
    <t xml:space="preserve">Памятник «Стела 30 лет Победы» </t>
  </si>
  <si>
    <t>Необходим  ремонт (ремонт подпорных стенок из гранита)</t>
  </si>
  <si>
    <t>Памятник:портретные рельефы героев-пионеров и комсомольцев</t>
  </si>
  <si>
    <t xml:space="preserve">Ленинский район, трасса «Ульяновск-Ишеевка» </t>
  </si>
  <si>
    <t xml:space="preserve">Памятник «Воинам Ульяновцам, погибшим в боях за Родину» </t>
  </si>
  <si>
    <t>Необходим капитальный ремонт (замена покрытия площадки из брусчатки возле памятника, ремонт ограждения)</t>
  </si>
  <si>
    <t>Ленинский район, ул.Школьная, с.Лаишевка</t>
  </si>
  <si>
    <t>Ленинский район, с.Лаишевка (кладбище)</t>
  </si>
  <si>
    <t>Памятник «Воинам ульяновцам, погибшим в годы Великой Отечественной войны 1941-1945 гг.»</t>
  </si>
  <si>
    <t>Памятник «Воинам ульяновцам, погибшим в боях за Родину в годы Великой Отечественной войны 1941-1945 гг.»</t>
  </si>
  <si>
    <t>Администрация Ленинского района</t>
  </si>
  <si>
    <t>Ленинский район, пр-т.Нариманова</t>
  </si>
  <si>
    <t>Памятник «Танк»</t>
  </si>
  <si>
    <t>Ленинский район, ул.Дорожная, 11, с.Карлинское</t>
  </si>
  <si>
    <t>Памятник-ансамбль участникам Великой Отечественной войны 1941-1945 гг.</t>
  </si>
  <si>
    <t>Ленинский район, с.Карлинское</t>
  </si>
  <si>
    <t xml:space="preserve">Памятник-ансамбль воинам-ульяновцам, погибшим в боях за Родину </t>
  </si>
  <si>
    <t>Ленинский район, с.Протопоповка (кладбище)</t>
  </si>
  <si>
    <t>Ленинский район, с.Мостовая (кладбище)</t>
  </si>
  <si>
    <t>Памятник «Мемориальный комплекс воинам, погибшим в боях за Родину в годы Великой Отечественной войны 1941-1945 гг.»</t>
  </si>
  <si>
    <t>Ленинский район, ул.Юности</t>
  </si>
  <si>
    <t>Памятник «Слава Героям 1941-1945 гг.»</t>
  </si>
  <si>
    <t>Памятник военнослужащему</t>
  </si>
  <si>
    <t xml:space="preserve">Ленинский район, ул.Юности, парк КиО  «Победы» </t>
  </si>
  <si>
    <t>Музей под открытым небом «Солдату трудового фронта»</t>
  </si>
  <si>
    <t xml:space="preserve"> УМУП  «Парк КиО «Победы» </t>
  </si>
  <si>
    <t>Витрина «Великая Отечественная война 1941-1945 гг.»</t>
  </si>
  <si>
    <t>Площадь военной техники</t>
  </si>
  <si>
    <t>Аллея Героев</t>
  </si>
  <si>
    <t xml:space="preserve">ФГБОУ ВО «Ульяновский институт гражданской авиации Главного и имени маршала авиации Б.П.Бугаева» </t>
  </si>
  <si>
    <t xml:space="preserve">Ленинский район, ул.Можайского 8/8 (на территории ФГБОУ ВО «Ульяновский институт гражданской авиации Главного и имени маршала авиации Б.П.Бугаева») </t>
  </si>
  <si>
    <t>Барельеф Герою Советского Союза Мартьянову Николаю Ивановичу</t>
  </si>
  <si>
    <t>Барельеф Герою Советского Союза Павлову Ивану Дмитриевичу</t>
  </si>
  <si>
    <t>Барельеф Герою Советского Союза Якурнову Ивану Федотовичу</t>
  </si>
  <si>
    <t>Барельеф Герою Советского Союза Клименко Михаилу Гавриловичу</t>
  </si>
  <si>
    <t>Барельеф дважды Герою Советского Союза Степанян Нельсона Георгиевича</t>
  </si>
  <si>
    <t>Ленинский район, на территории ФГКОУ «Ульяновское гвардейское суворовское военное училище Министерства обороны Российской Федерации»</t>
  </si>
  <si>
    <t>Памятник «Выпускникам танкистам Ульяновского Гвардейского танкового училища, погибших в годы Великой Отечественной войны 1941-1945 гг.»</t>
  </si>
  <si>
    <t>ФГКОУ «Ульяновское гвардейское суворовское военное училище Министерства обороны Российской Федерации»</t>
  </si>
  <si>
    <t>Памятник «Стела выпускникам-танкистам, Героям Советского Союза»</t>
  </si>
  <si>
    <t>Ленинский район, ул.Тухачевского, Ульяновский филиал военного университета связи им.С.М.Буденного</t>
  </si>
  <si>
    <t>Памятник выпускникам- связистам Ульяновского училища связи, погибшим в годы Великой Отечественной войны 1941-1945 гг.</t>
  </si>
  <si>
    <t>Ульяновский филиал военного университета связи им.С.М.Буденного</t>
  </si>
  <si>
    <t>Ленинский район, ул.Российская</t>
  </si>
  <si>
    <t>Необходим ремонт (изготовление и установка бюста из бронзы Герою Советского Союза  Землякову Василию Ивановичу)</t>
  </si>
  <si>
    <t>Ленинский район, ул.Льва Толстого,44, парк А.Матросова</t>
  </si>
  <si>
    <t xml:space="preserve">Памятник Героя Советского Союза Матросова Александра Матвеевича  </t>
  </si>
  <si>
    <t>Памятник юнгам Северного Флота Великой Отечественной войны 1941-1945 гг.</t>
  </si>
  <si>
    <t>МБОУ ДОД ЦРТДиЮ имени А.Матросова</t>
  </si>
  <si>
    <t>Ленинский район, ул.Карла Либкнехта, 32</t>
  </si>
  <si>
    <t xml:space="preserve">Мемориальная доска Герою  Советского Союза Старостину Дмитрию Яковлевичу </t>
  </si>
  <si>
    <t>Ленинский район, ул.Верхнеполевая,3 МБОУ СОШ № 15 имени Д.Я.Старостина</t>
  </si>
  <si>
    <t>Управление образования админисрации города Ульяновска, администрация МБОУ СОШ № 15 имени Д.Я.Старостина</t>
  </si>
  <si>
    <t>Мемориальная доска Герою Советского Союза Якурнову Ивану Федотовичу</t>
  </si>
  <si>
    <t>Ленинский район, ул.Гончарова,56 (жилой дом)</t>
  </si>
  <si>
    <t>Ленинский район, ул.Карла Либкнехта, 21 (жилой дом)</t>
  </si>
  <si>
    <t>Мемориальная доска Герою Советского Союза Громову Ивану Петровичу</t>
  </si>
  <si>
    <t>Ленинский район, ул.Минаева, 15 (жилой дом)</t>
  </si>
  <si>
    <t>Мемориальная доска  Герою Советского Союза Павлову Ивану Дмитриевичу</t>
  </si>
  <si>
    <t xml:space="preserve">Мемориальная доска  Герою Советского Союза Чиженкову Николаю Николаевичу </t>
  </si>
  <si>
    <t>Ленинский район, ул.Кузнецова, 4а (жилой дом)</t>
  </si>
  <si>
    <t>Мемориальная доска  Героя Советского Союза Бурмистрова Ивана Николаевича</t>
  </si>
  <si>
    <t>Ленинский район, ул.Кузнецова, 6/6 (жилой дом)</t>
  </si>
  <si>
    <t xml:space="preserve">Мемориальная доска  Героя Советского Союза Музалёва Ивана Алексеевича </t>
  </si>
  <si>
    <t>Мемориальная доска  Героя Советского Союза Тюрина Константина Михайловича</t>
  </si>
  <si>
    <t>Мемориальная доска  Героя Советского Союза Иванова Сергея Андреевича</t>
  </si>
  <si>
    <t>Ленинский район, ул.Минаева,7 (жилой дом)</t>
  </si>
  <si>
    <t>Мемориальная доска  Полному Кавалеру Ордена «Славы» Лазареву Илье Семёновичу</t>
  </si>
  <si>
    <t>Мемориальная доска  участнику Великой Отечественной войны 1941-1945 гг. Клещину Николаю Павловичу</t>
  </si>
  <si>
    <t>Мемориальная доска  участнику Великой Отечественной войны 1941-1945 гг. Петрову Александру Ивановичу</t>
  </si>
  <si>
    <t>Мемориальная доска  участнику Великой Отечественной войны 1941-1945 гг., генерал-майору Табакину Владимиру Львовичу</t>
  </si>
  <si>
    <t xml:space="preserve">Мемориальная доска  Героям-ульяновцам, защищавшимгород Севастополь в годы Великой Отечественной войны 1941-1945 гг. </t>
  </si>
  <si>
    <t>Ленинский район, площадь 30-летия Победы в  Великой Отечественной войне 1941-1945 гг. (у подножия обелиска Славы)</t>
  </si>
  <si>
    <t>Мемориальная доска  Героя Советского Союза Пильникова Александра Павловича</t>
  </si>
  <si>
    <t>Мемориальная доска  Героя Советского Союза Павлова Ивана Дмитриевича</t>
  </si>
  <si>
    <t>Мемориальная доска  Героя Советского Союза Митрягина Владимира Фёдоровича</t>
  </si>
  <si>
    <t>Мемориальная доска  Героя Советского Союза Мельникова Пётра Андреевича</t>
  </si>
  <si>
    <t>Мемориальная доска  Героя Советского Союза Мартьянова Николая Ивановича</t>
  </si>
  <si>
    <t xml:space="preserve">Мемориальная доска  Героя Советского Союза Курина Алексея Васильевича </t>
  </si>
  <si>
    <t>Мемориальная доска  Героя Советского Союза Коваль Александра Моисеевича</t>
  </si>
  <si>
    <t xml:space="preserve">Мемориальная доска  Героя Советского Союза Карамушко Петра Григорьевича </t>
  </si>
  <si>
    <t xml:space="preserve">Мемориальная доска  Героя Советского Союза Иванова Сергея Андреевича </t>
  </si>
  <si>
    <t>Мемориальная доска  Героя Советского Союза Землякова Василия Ивановича</t>
  </si>
  <si>
    <t>Мемориальная доска  Героя Советского Союза Ерменеева Виктора Ивановича</t>
  </si>
  <si>
    <t>Мемориальная доска  Героя Советского Союза Гуслева Георгия Даниловича</t>
  </si>
  <si>
    <t>Мемориальная доска  Героя Советского Союза Голиченкова Петра Ивановича</t>
  </si>
  <si>
    <t xml:space="preserve">Мемориальная доска  Героя Советского Союза Бурмистрова Ивана Николаевича  </t>
  </si>
  <si>
    <t>Мемориальная доска  Героя Советского Союза Руденко Николая Ивановича</t>
  </si>
  <si>
    <t xml:space="preserve">Мемориальная доска  Героя Советского Союза Сергеева Василия Павловича </t>
  </si>
  <si>
    <t>Мемориальная доска  Героя Советского Союза Сиднева Бориса Арсеньевича</t>
  </si>
  <si>
    <t>Мемориальная доска  Героя Советского Союза Старостина Дмитрия Яковлевича</t>
  </si>
  <si>
    <t xml:space="preserve">Мемориальная доска  Героя Советского Союза Трофимова Ивана Максимовича </t>
  </si>
  <si>
    <t>Мемориальная доска  Героя Советского Союза Якурнова Ивана Федотовича</t>
  </si>
  <si>
    <t>Мемориальная доска  Героя Советского Союза Кондрашина Ивана Павловича</t>
  </si>
  <si>
    <t>Мемориальная доска  Героя Советского Союза Харитонова Николая Павловича</t>
  </si>
  <si>
    <t xml:space="preserve">Мемориальная доска  Героя Советского Союза Жигарина Федора Александровича </t>
  </si>
  <si>
    <t>Мемориальная доска  Героя Советского Союза Шафрова Александра Филипповича</t>
  </si>
  <si>
    <t xml:space="preserve">Мемориальная доска  Героя Советского Союза Абрамова Петра Александровича </t>
  </si>
  <si>
    <t>Мемориальная доска  Героя Советского Союза Клименко Михаила Гавриловича</t>
  </si>
  <si>
    <t>Мемориальная доска  Героя Советского Союза Барыкова Геннадия Ивановича</t>
  </si>
  <si>
    <t>Мемориальная доска  Героя Советского Союза Лаптева Павла Васильевича</t>
  </si>
  <si>
    <t>ВСЕГО:</t>
  </si>
  <si>
    <t>Муниципальное образование «Город Новоульяновск»</t>
  </si>
  <si>
    <t>с.Самайкино, ул.Молодежная, д.9А</t>
  </si>
  <si>
    <t>п.Фабричные Выселки, ул.Кооперативная, д.1-А</t>
  </si>
  <si>
    <t>Сооружение-памятник воинам погибшим в годы Великой Отечественной войны 1941-1945 гг.</t>
  </si>
  <si>
    <t>Сооружение-памятник погибшим односельчанам в годы Великой Отечественной войне 1941-1945 гг.</t>
  </si>
  <si>
    <t>Разрушено основание части памятника (пламени)</t>
  </si>
  <si>
    <t>с. Коптевка ул. Ленина 45-а</t>
  </si>
  <si>
    <t>с. Алакаевка ул. Советская 2</t>
  </si>
  <si>
    <t>с. Старое Томышево ул. Школьная 39</t>
  </si>
  <si>
    <t>памятник воинам павшим в ВОВ с. Коптевка</t>
  </si>
  <si>
    <t>памятник воинам ВОВ с. Алакаевка</t>
  </si>
  <si>
    <t>памятник воинам павшим в ВОВ с. Старое Томышево</t>
  </si>
  <si>
    <t>Обелиск Славы, 1974 год</t>
  </si>
  <si>
    <t>Памятник погибшим воинам в годы Великой Отечественной войны, 1985 год</t>
  </si>
  <si>
    <t>Памятник погибшим воинам, 1929 год</t>
  </si>
  <si>
    <t>пос.Красносельск ,ул.Набережная, д.7Б</t>
  </si>
  <si>
    <t>пос.Красный, ул.Урожайная, д.6Б</t>
  </si>
  <si>
    <t>пос.Крупозавод, ул.Центральная, д.10Б</t>
  </si>
  <si>
    <t>С.Троицкий Сунгур, ул. Базарная</t>
  </si>
  <si>
    <t>с. Новая Лава, ул. Молодёжная – 31А</t>
  </si>
  <si>
    <t>с. Садовое, ул. Советская  80 А</t>
  </si>
  <si>
    <t>с. Свирин, ул. Почтовая  в 50 –ти метрах от д. 20</t>
  </si>
  <si>
    <t>Памятник «Войну- Освободителю»</t>
  </si>
  <si>
    <t>Обелиск «Войнам погибшим в Великой Отечественной войне 1941-1945 гг.»</t>
  </si>
  <si>
    <t>Обелиск Погибшим войнам в годы Великой Отечественной войны 1941-1945 гг.</t>
  </si>
  <si>
    <t>Необходим ремонт (Окраска масленой краской –ограждение, окраска мемориальной доски)</t>
  </si>
  <si>
    <t>Необходим ремонт (Окраска пилонов водоэмульсионной краской, окраска надписей  на мемориальных досках)</t>
  </si>
  <si>
    <t>Необходим ремонт (Окраска водоэмульсионной краской – памятник, окраска масленой краской ограждение)</t>
  </si>
  <si>
    <t>Сооружение-памятник воинам, погибшим в Великой Отечественной Войне, 2007 год</t>
  </si>
  <si>
    <t>Обелиск участникам гражданской войны Лазареву И.И. и Сальникову П.С., 1943 год</t>
  </si>
  <si>
    <t>Сквер 55-ти летия Победы с памятником , погибшим воинам в мирное время, 2001 год</t>
  </si>
  <si>
    <t>Новоспасский район, в 200 м. от 838 км. а/д М-5 (православное кладбище «Успенское»)</t>
  </si>
  <si>
    <t>Братская могила советских летчиков, погибших при воздушной катастрофе в январе 1943 г.</t>
  </si>
  <si>
    <t>Памятник выпускникам школы., павшим за Родину</t>
  </si>
  <si>
    <t>р.п. Новоспасское, ул. Строителей, д. 28а</t>
  </si>
  <si>
    <t>с. Суруловка, ул. Дзержинского, д. 5а</t>
  </si>
  <si>
    <t>с. Новое Томышево, ул. Звездная, 18,9 м. на север от дома №18</t>
  </si>
  <si>
    <t>р.п. Новоспасское, ул. Железнодорожная, д. 6а</t>
  </si>
  <si>
    <t>р.п. Новоспасское, пл. Макаренко, д. 43а</t>
  </si>
  <si>
    <t>с. Суруловка, в 574 метрах по направлению на северо-запад от домостроения №31 по ул. Советская</t>
  </si>
  <si>
    <t>р.п. Новоспасское, пл. Макаренко, соор. 1г</t>
  </si>
  <si>
    <t>р.п. Новоспасское, ул. Мира, соор. 37а</t>
  </si>
  <si>
    <t>Сооружение-сквер с памятником погибшим воинам в годы Великой Отечественной войны 1941-1945 годов и мемориальным комплексом героям Советского Союза и Кавалерам 3-х орденов Славы, 1970 год</t>
  </si>
  <si>
    <t>Памятник односельчанам, погибшим в годы Великой Отечественной войны 1941-1945  гг., 1980 год</t>
  </si>
  <si>
    <t>Братская могила участников Великой Отечественной войны 1941-1945 гг., погибших от ран в эвакогоспитале №3999, 1942 год</t>
  </si>
  <si>
    <t>Памятник, погибшим в годы Великой Отечественной войны 1941-1945 гг.</t>
  </si>
  <si>
    <t>Сквер 60-летия Победы в Великой Отечественной войне 1941-1945 гг.</t>
  </si>
  <si>
    <t>Северное кладбище</t>
  </si>
  <si>
    <t>Великая Отечественная война 1941-1945 гг. (могила Героя Советского Союза Мартьянова Николая Ивановича)</t>
  </si>
  <si>
    <t>Великая Отечественная война 1941-1945 гг. (могила Героя Советского Союза Мельникова Пётра Андреевича)</t>
  </si>
  <si>
    <t>Великая Отечественная война 1941-1945 гг. (могила Полного Кавалера Ордена «Славы» Малкина Михаила Яковлевича)</t>
  </si>
  <si>
    <t>Городское кладбище, Воскресенский некрополь, ул.Карла Маркса, 54</t>
  </si>
  <si>
    <t>Данные уточняются</t>
  </si>
  <si>
    <t xml:space="preserve">Великая Отечественная война 1941-1945 гг. (9 могил на Аллее лётчиков-участников Великой Отечественной войны 1941-1945 гг.)                  </t>
  </si>
  <si>
    <t xml:space="preserve">Экипаж самолёта, погибшего при авиакатастрофе </t>
  </si>
  <si>
    <t>Великая Отечественная война 1941-1945 гг. (могила участника Великой Отечественной войны 1941-1945 гг., подполковника Лошак Н.И.)</t>
  </si>
  <si>
    <t>Великая Отечественная война 1941-1945 гг. (могила участника Великой Отечественной войны 1941-1945 гг., генерал-майора Шуров П.Е.)</t>
  </si>
  <si>
    <t>Великая Отечественная война 1941-1945 гг. (могила участника Великой Отечественной войны 1941-1945 гг., подполковника Немчинова Н.А.)</t>
  </si>
  <si>
    <t>Великая Отечественная война 1941-1945 гг. (могила участника Великой Отечественной войны 1941-1945 гг., полковника Тюрина А.Л.)</t>
  </si>
  <si>
    <t>Великая Отечественная война 1941-1945 гг. (могила участника Великой Отечественной войны 1941-1945 гг., майора Лебедева Н.А.)</t>
  </si>
  <si>
    <t>Великая Отечественная война 1941-1945 гг. (могила участника Великой Отечественной войны 1941-1945 гг., майора Филиппова А.А.)</t>
  </si>
  <si>
    <t>Великая Отечественная война 1941-1945 гг. (могила участника Великой Отечественной войны 1941-1945 гг., инженер-капитана  Захарова Ю.Г.)</t>
  </si>
  <si>
    <t>Великая Отечественная война 1941-1945 гг. (могила участника Великой Отечественной войны 1941-1945 гг., младшего лейтенанта Тарасова Б.В.)</t>
  </si>
  <si>
    <t>Великая Отечественная война 1941-1945 гг. (могила участника Великой Отечественной войны 1941-1945 гг., полковника Олина Н.Д.)</t>
  </si>
  <si>
    <t>Великая Отечественная война 1941-1945 гг. (могила участника Великой Отечественной войны 1941-1945 гг., гвардии капитана Кириллова И.С.)</t>
  </si>
  <si>
    <t>Великая Отечественная война 1941-1945 гг. (могила участника Великой Отечественной войны 1941-1945 гг.,  капитана Зенкова В.И.)</t>
  </si>
  <si>
    <t>Великая Отечественная война 1941-1945 гг. (могила участника Великой Отечественной войны 1941-1945 гг.,  гвардии генерал-майора Мирошниченко П.А.)</t>
  </si>
  <si>
    <t>Великая Отечественная война 1941-1945 гг. (могила участника Великой Отечественной войны 1941-1945 гг., полковника Африкантова В.А.)</t>
  </si>
  <si>
    <t>Великая Отечественная война 1941-1945 гг. (могила участника Великой Отечественной войны 1941-1945 гг., инженер-полковника Егорова А.А.)</t>
  </si>
  <si>
    <t>Великая Отечественная война 1941-1945 гг. (могила участника Великой Отечественной войны 1941-1945 гг., лейтенанта Чеканина П.С.)</t>
  </si>
  <si>
    <t>Великая Отечественная война 1941-1945 гг. (могила участника Великой Отечественной войны 1941-1945 гг., полковника Игнатова С.К.)</t>
  </si>
  <si>
    <t>Великая Отечественная война 1941-1945 гг. (могила участника Великой Отечественной войны 1941-1945 гг.,  гвардии полковника Суин Ф.А.)</t>
  </si>
  <si>
    <t>Великая Отечественная война 1941-1945 гг. (могила участника Великой Отечественной войны 1941-1945 гг.,  генерал-лейтенанта Линхен А.И.)</t>
  </si>
  <si>
    <t>Великая Отечественная война 1941-1945 гг. (могила участника Великой Отечественной войны 1941-1945 гг.,  майора Никитина А.С.)</t>
  </si>
  <si>
    <t>Великая Отечественная война 1941-1945 гг. (могила участника Великой Отечественной войны 1941-1945 гг.,  полковника Тюнина Л.Т.)</t>
  </si>
  <si>
    <t>Великая Отечественная война 1941-1945 гг. (могила участника Великой Отечественной войны 1941-1945 гг.,  гвардии полковника Головчинер И.М.)</t>
  </si>
  <si>
    <t>Великая Отечественная война 1941-1945 гг. (могила участника Великой Отечественной войны 1941-1945 гг.,   полковника Иболдова Ф.Н.)</t>
  </si>
  <si>
    <t>Великая Отечественная война 1941-1945 гг. (могила участника Великой Отечественной войны 1941-1945 гг.,   майора Давыдова Ф.И.)</t>
  </si>
  <si>
    <t>Великая Отечественная война 1941-1945 гг. (могила участника Великой Отечественной войны 1941-1945 гг.,   майора Борисова М.А.)</t>
  </si>
  <si>
    <t>Великая Отечественная война 1941-1945 гг. (могила участника Великой Отечественной войны 1941-1945 гг.,   майора Кузякина Д.П.)</t>
  </si>
  <si>
    <t>Великая Отечественная война 1941-1945 гг. (могила участника Великой Отечественной войны 1941-1945 гг.,   лейтенанта Сосновского С.И.)</t>
  </si>
  <si>
    <t>Великая Отечественная война 1941-1945 гг. (могила участника Великой Отечественной войны 1941-1945 гг.,   младшего лейтенанта Мотовилова В.И.)</t>
  </si>
  <si>
    <t>Великая Отечественная война 1941-1945 гг. (могила участника Великой Отечественной войны 1941-1945 гг., старшего лейтенанта Кравчук Н.И.)</t>
  </si>
  <si>
    <t>Великая Отечественная война 1941-1945 гг. (могила участника Великой Отечественной войны 1941-1945 гг., старшего лейтенанта Снитко Е.М.)</t>
  </si>
  <si>
    <t>Великая Отечественная война 1941-1945 гг. (могила участника Великой Отечественной войны 1941-1945 гг.,   младшего лейтенанта Бабинкова В.А.)</t>
  </si>
  <si>
    <t>Великая Отечественная война 1941-1945 гг. (могила участника Великой Отечественной войны 1941-1945 гг.,   младшего лейтенанта Ананенко П.С.)</t>
  </si>
  <si>
    <t>Великая Отечественная война 1941-1945 гг. (могила участника Великой Отечественной войны 1941-1945 гг.,   майора Сивохина М.А.)</t>
  </si>
  <si>
    <t>Великая Отечественная война 1941-1945 гг. (могила участника Великой Отечественной войны 1941-1945 гг.,   младшего лейтенанта Константинова Н.И.)</t>
  </si>
  <si>
    <t>Великая Отечественная война 1941-1945 гг. (могила участника Великой Отечественной войны 1941-1945 гг.,   младшего лейтенанта Максимовского Д.В.)</t>
  </si>
  <si>
    <t>Великая Отечественная война 1941-1945 гг. (могила участника Великой Отечественной войны 1941-1945 гг., капитана Рогацкина С.Н.)</t>
  </si>
  <si>
    <t>Великая Отечественная война 1941-1945 гг. (могила участника Великой Отечественной войны 1941-1945 гг., полковника Степчикова Н.Е.)</t>
  </si>
  <si>
    <t>Великая Отечественная война 1941-1945 гг. (могила участника Великой Отечественной войны 1941-1945 гг., майора Остроух И.И.)</t>
  </si>
  <si>
    <t>Великая Отечественная война 1941-1945 гг. (могила участника Великой Отечественной войны 1941-1945 гг., капитана Пестреникова Л.А.)</t>
  </si>
  <si>
    <t>Великая Отечественная война 1941-1945 гг. (могила участника Великой Отечественной войны 1941-1945 гг., гвардии полковника Чиркова Ф.И.)</t>
  </si>
  <si>
    <t>Великая Отечественная война 1941-1945 гг. (могила участника Великой Отечественной войны 1941-1945 гг., подполковника Углева М.И.)</t>
  </si>
  <si>
    <t>Великая Отечественная война 1941-1945 гг. (могила участника Великой Отечественной войны 1941-1945 гг., подполковника Выражейкина Д.А.)</t>
  </si>
  <si>
    <t>Великая Отечественная война 1941-1945 гг. (могила участника Великой Отечественной войны 1941-1945 гг., лейтенанта Конюхова В.А.)</t>
  </si>
  <si>
    <t>Кладбище «Заволжское»</t>
  </si>
  <si>
    <t>Великая Отечественная война 1941-1945 гг. (могила Героя Советского Союза Гужова Анатолия Николаевича)</t>
  </si>
  <si>
    <t>ИТОГО:</t>
  </si>
  <si>
    <t>Великая Отечественная война 1941-1945 гг. (могила ст. сержанта Сидоров А.Ф.))</t>
  </si>
  <si>
    <t>Великая Отечественная война 1941-1945 гг. (могила рядового Королев П.Ф.)</t>
  </si>
  <si>
    <t>Великая Отечественная война 1941-1945 гг.  (могила подполковника Коваль А.М.)</t>
  </si>
  <si>
    <t>Великая Отечественная война 1941-1945 гг. (могила Героя Советского Союза Воробьёва Егора Терентьевича)</t>
  </si>
  <si>
    <t>Гражданская война 1918-1922 гг.
(воинское захоронение воинов Инзенской железной дивизии)</t>
  </si>
  <si>
    <t xml:space="preserve">Великая Отечественная война 1941-1945 гг.  (24 советских летчиков, погибших в авиакатастрофе в октябре 1941 года)                    </t>
  </si>
  <si>
    <t>Великая Отечественная война 1941-1945 гг. (21 имя уточняется)</t>
  </si>
  <si>
    <t xml:space="preserve">Великая Отечественная война 1941-1945 гг.  (3 нет данных)                     </t>
  </si>
  <si>
    <t>Гражданская война 1918-1922 гг. (Красноармейцы, расстрелянные в гражданскую войну 1918-1922 гг.)</t>
  </si>
  <si>
    <t>Гражданская война 1918-1922 гг. (Матросы-балтийцы и начальник почты А.И.Глухову, расстрелянных кулаками в 1918 году (9 нет данных))</t>
  </si>
  <si>
    <t>Гражданская война 1918-1922 гг. (Красноармейцы, погибшие при освобождении Симбирска в 1918 году)</t>
  </si>
  <si>
    <t>Гражданская война 1918-1922 гг. (Красноармейцы, белогвардейцы, гражданская война 1918 год)</t>
  </si>
  <si>
    <r>
      <t>Великая Отечественная война 1941-1945 гг. (Одиночное захоронение (перезахоронение из Ржевского района Тверской области) (</t>
    </r>
    <r>
      <rPr>
        <sz val="10"/>
        <color theme="1"/>
        <rFont val="Times New Roman"/>
        <family val="1"/>
        <charset val="204"/>
      </rPr>
      <t>Великая Отечественная война 1941-1945 гг. (могила Пайметова Ивана Егоровича))</t>
    </r>
  </si>
  <si>
    <r>
      <t>Великая Отечественная война 1941-1945 гг. (Одиночное захоронение (</t>
    </r>
    <r>
      <rPr>
        <sz val="10"/>
        <color theme="1"/>
        <rFont val="Times New Roman"/>
        <family val="1"/>
        <charset val="204"/>
      </rPr>
      <t>Великая Отечественная война 1941-1945 гг. (могила Сафина Минахмета))</t>
    </r>
  </si>
  <si>
    <r>
      <t>Великая Отечественная война 1941-1945 гг. (Одиночное захоронение (перезахоронение из Волгоградской области Городищенский район с. Кузьмичи.) (</t>
    </r>
    <r>
      <rPr>
        <sz val="10"/>
        <color theme="1"/>
        <rFont val="Times New Roman"/>
        <family val="1"/>
        <charset val="204"/>
      </rPr>
      <t>Великая Отечественная война 1941-1945 гг. (могила Евстигнеева Николая Ивановича))</t>
    </r>
  </si>
  <si>
    <r>
      <t>Великая Отечественная война 1941-1945 гг. (Одиночное захоронение (</t>
    </r>
    <r>
      <rPr>
        <sz val="10"/>
        <color theme="1"/>
        <rFont val="Times New Roman"/>
        <family val="1"/>
        <charset val="204"/>
      </rPr>
      <t>Великая Отечественная война 1941-1945 гг. (могила Героя Советского Союза Ерменеева Виктора Ивановича))</t>
    </r>
  </si>
  <si>
    <t xml:space="preserve">Великая Отечественная война 1941-1945 гг. (Могила кавалера Орденов «Ленина», «Славы» 1 и 2 степени, 2 степени «Отечественной войны», орден Болгарии «За храбрость» 4-й степени  Сорогина Николая Михайловича) </t>
  </si>
  <si>
    <t>Великая Отечественная война 1941-1945 гг. (Один из неизвестных перезахоронен)</t>
  </si>
  <si>
    <t>Бюст Героя Советского Союза Ерменеева Виктора Ивановича</t>
  </si>
  <si>
    <t>Бюст Героя Советского Союза Борисова Михаила Павловича</t>
  </si>
  <si>
    <t xml:space="preserve">Бюст Героя Советского Союза Чернова Матвея Степановича </t>
  </si>
  <si>
    <t>Наименование Муниципального образования Ульяновской области</t>
  </si>
  <si>
    <t>Количество захороненых</t>
  </si>
  <si>
    <t>Всего:</t>
  </si>
  <si>
    <t>Братская могила «Братское захоронение воинов Великой Отечественной войны умерших в госпитолях г. Ульяновска 1941-1945 гг.» (ОКН регинального значения)</t>
  </si>
  <si>
    <t>Воинские участки</t>
  </si>
  <si>
    <t>Воинские участки (Военнослужащие (запаса или в отставке). (Войсковая часть 73612, Войсковая часть 83531)</t>
  </si>
  <si>
    <t>Военнослужащие (запаса или в отставке) (8 участков)</t>
  </si>
  <si>
    <t>Великая Отечественная война 1941-1945 гг. (могила Героя Советского Союза Акимова Александра Васильевича) (ОКН)</t>
  </si>
  <si>
    <t>Великая Отечественная война 1941-1945 гг. (могила Героя Советского Союза Васина Василия Ивановича) (ОКН)</t>
  </si>
  <si>
    <t>Великая Отечественная война 1941-1945 гг. (могила Героя Советского Союза Жегалова Леонида Васильевича) (ОКН)</t>
  </si>
  <si>
    <t xml:space="preserve">Великая Отечественная война 1941-1945 гг. (перезахоронение) </t>
  </si>
  <si>
    <t>Великая Отечественная война 1941-1945 гг.  (перезахоронение)</t>
  </si>
  <si>
    <t xml:space="preserve">Великая Отечественная война 1941-1945 гг. (перезахоронение в 2017 году)                        </t>
  </si>
  <si>
    <t xml:space="preserve">Великая Отечественная война 1941-1945 гг. (могила участника Великой Отечественной войны 1941 – 1945 гг.Вашурина Филиппа Григорьевича (торжественное (перезахоронение останков))                       </t>
  </si>
  <si>
    <t xml:space="preserve">Великая Отечественная война 1941-1945 гг. (могила участника Великой Отечественной войны 1941 – 1945 гг.Фурасьева Петра Никитовича (торжественное (перезахоронение останков))                       </t>
  </si>
  <si>
    <t xml:space="preserve">Великая Отечественная война 1941-1945 гг. (могила участника Великой Отечественной войны 1941 – 1945 гг.Сыромятникова Александра Степановича (торжественное (перезахоронение  останков в 2017 году)                       </t>
  </si>
  <si>
    <t>Великая Отечественная война 1941-1945 гг. (могила Героя Советского Союза Карпова Николая Филипповича) (перезахоронение в 2010 году)</t>
  </si>
  <si>
    <t>Великая Отечественная война 1941-1945 гг. (могила участника войны Бакладина Николая Николаевича) (перезахоронен из 29.08.2018, Рогачевского района, Гомельской области, Республики Беларусь)</t>
  </si>
  <si>
    <t xml:space="preserve">Великая Отечественная война 1941-1945 гг.   (перезахоронение в 2013 году)                      </t>
  </si>
  <si>
    <t xml:space="preserve">Великая Отечественная война 1941-1945 гг.  (перезахоронение в 2017 году)                       </t>
  </si>
  <si>
    <t>Количество записей (объектов, участков)</t>
  </si>
  <si>
    <t>Великая Отечественная война 1941-1945 гг.</t>
  </si>
  <si>
    <t>Герои Совесткого Союза</t>
  </si>
  <si>
    <t>Участники Великой Отечественной войны 1941-1945 гг.</t>
  </si>
  <si>
    <t>Воинское захоронение воинов Инзенской железной дивизии</t>
  </si>
  <si>
    <t>Демократическая Республика Афганистан (1979-1989)</t>
  </si>
  <si>
    <t>Демократическая Республика Афганистан (1979-1989)
(Могила воина-интернацио-налиста Ивлева Александра Васильевича (1958-1980гг.)</t>
  </si>
  <si>
    <t>Демократическая Республика Афганистан (1979-1989)
(Могила воина-интернацио-налиста Ильина Михаила Алексеевича (1962-1981гг)</t>
  </si>
  <si>
    <t>Демократическая Республика Афганистан (1979-1989)
(Могила воина-интернацио-налиста Нижутина Александра Алексеевича (1952-1988гг.)</t>
  </si>
  <si>
    <t>Демократическая Республика Афганистан (1979-1989)
(Могила воина-интернацио-налиста Юрина Александра Николаевича (1963-1982гг.)</t>
  </si>
  <si>
    <t>Демократическая Республика Афганистан (1979-1989) (могила война интернационалиста Никишина Евгения Константиновича)</t>
  </si>
  <si>
    <t>Участники войны в Афганистане (1979-1989 гг.)</t>
  </si>
  <si>
    <t>Участники войны Республике Чечня (1994-1996, 1999-2009)</t>
  </si>
  <si>
    <t>Участники войны в Республике Чечня (1994-1996, 1999-2009)</t>
  </si>
  <si>
    <t>Республика Таджикистан (1992-1997)</t>
  </si>
  <si>
    <t>Участники войны в Республике Таджикистан (1992-1997)</t>
  </si>
  <si>
    <t>Полные Кавалеры Ордена «Славы»</t>
  </si>
  <si>
    <t>Участники войны в Сирии</t>
  </si>
  <si>
    <t>Участник боевых действий в Абхазии</t>
  </si>
  <si>
    <t>Участники боевых действий в Дагестане</t>
  </si>
  <si>
    <t>Северный Кавказ</t>
  </si>
  <si>
    <t>Участники боевых действий на Северном Кавказе</t>
  </si>
  <si>
    <t>Участники Гражданской войны 1918-1922 гг.</t>
  </si>
  <si>
    <t>Администрация МО «Игнатовское городское поселение»</t>
  </si>
  <si>
    <t>Великая Отечественная война 1941-1945 гг. Могила активиста колхозного движения  Селезневу Якову Николаевичу</t>
  </si>
  <si>
    <t>Демократическая Республика Афганистан (1979-1989) (Одиночное захоронение участник боевых действий в Республике Афганистан, (могила Атаулова Ильдара Наильевича)</t>
  </si>
  <si>
    <t xml:space="preserve">Демократическая Республика Афганистан (1979-1989) (Одиночное захоронение участник боевых действий в Республике Афганистан, (могила Кулакова Виктора Владимировича) </t>
  </si>
  <si>
    <t>Демократическая Республика Афганистан (1979-1989) (Одиночное захоронение участник боевых действий в Республике Афганистан, (могила  Каштанова Виктора Ивановича)</t>
  </si>
  <si>
    <t>Демократическая Республика Афганистан (1979-1989) (Одиночное захоронение участник боевых действий в Республике Афганистан. (могила Ткачёва Николая Васильевича)</t>
  </si>
  <si>
    <t>Демократическая Республика Афганистан (1979-1989) (Одиночное захоронение участник боевых действий в Республике Афганистан, (могила Ахметчина Сергея Дмитриевича)</t>
  </si>
  <si>
    <t>Демократическая Республика Афганистан (1979-1989) (Одиночное захоронение участник боевых действий в Республике Афганистан, (могила Нурдинова Линара Рамильевича)</t>
  </si>
  <si>
    <t>Герои Российской Федерации</t>
  </si>
  <si>
    <t xml:space="preserve">Великая Отечественная война 1941-1945 гг.  </t>
  </si>
  <si>
    <t>Иное</t>
  </si>
  <si>
    <t>с. Старое Матюшкино</t>
  </si>
  <si>
    <t xml:space="preserve">Муниципальное образование «Чердаклинский район» </t>
  </si>
  <si>
    <t xml:space="preserve"> </t>
  </si>
  <si>
    <t>Северный  Кавказ (Республика Чечня (1994-1996, 1999-2009)</t>
  </si>
  <si>
    <t>Северный Кавказ (Республика Чечня (1994-1996, 1999-2009)</t>
  </si>
  <si>
    <t>Северный Кавказ (Северный Кавказ (Республика Чечня (1994-1996, 1999-2009)</t>
  </si>
  <si>
    <t>Северный Кавказ (Республика Дагестан)</t>
  </si>
  <si>
    <t>Северный Кавказ Брагина Евгения Владимировича (1982-2003гг.)</t>
  </si>
  <si>
    <t>Северный Кавказ Савельева Андрея Сергеевича (1981-2003гг.)</t>
  </si>
  <si>
    <t>Северный Кавказ Федотова Александра Владимировича (1976-1995гг.)</t>
  </si>
  <si>
    <t>Северный Кавказ Фионова Алексея Анатольевича (1976-1995 гг.)</t>
  </si>
  <si>
    <t>Северный Кавказ Ворожейкина Александра Владимировича (1968-1996гг.)</t>
  </si>
  <si>
    <t>Северный Кавказ (Республика Чечня (1994-1996, 1999-2009) (Одиночное захоронение участник боевых действий в Чеченской Республике (могила Скрипова Владимира Евгеньевича)</t>
  </si>
  <si>
    <t>Северный Кавказ (Республика Чечня (1994-1996, 1999-2009) (Одиночное захоронение участник боевых действий в Чеченской Республике (могила Соколова Юрия Анатольевича).</t>
  </si>
  <si>
    <t>Северный Кавказ (Республика Чечня (перезахоронение) (1994-1996, 1999-2009)</t>
  </si>
  <si>
    <t>Северный Кавказ (Республика Чечня (могила Героя России Джорджадзе Николая Константиновича) (1994-1996, 1999-2009)</t>
  </si>
  <si>
    <t>Северный Кавказ (Республика Дагестан) (могила Героя Российской Федерации Игошина Романа Викторовича)</t>
  </si>
  <si>
    <t>Северный Кавказ  (Республика Чечня (1994-1996, 1999-2009)</t>
  </si>
  <si>
    <t>Северный Кавказ (Северный Кавказ (Республика Дагестан)</t>
  </si>
  <si>
    <t>Великая Отечественная война 1941-1945 гг. (могила участника Великой Отечественной войны 1941-1945 гг.,   младшего лейтенанта Маринин А.Ф.)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</si>
</sst>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8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4" borderId="3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4" borderId="22" xfId="0" applyFont="1" applyFill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4" borderId="24" xfId="0" applyFont="1" applyFill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2" fillId="3" borderId="0" xfId="0" applyFont="1" applyFill="1" applyAlignment="1">
      <alignment horizontal="center" vertical="center" wrapText="1"/>
    </xf>
    <xf numFmtId="0" fontId="3" fillId="0" borderId="28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  <xf numFmtId="0" fontId="3" fillId="0" borderId="0" xfId="0" applyFont="1"/>
    <xf numFmtId="0" fontId="2" fillId="2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vertical="top" wrapText="1"/>
    </xf>
    <xf numFmtId="0" fontId="3" fillId="0" borderId="28" xfId="0" applyFont="1" applyFill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4" fontId="3" fillId="0" borderId="24" xfId="0" applyNumberFormat="1" applyFont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4" fontId="3" fillId="0" borderId="22" xfId="0" applyNumberFormat="1" applyFont="1" applyFill="1" applyBorder="1" applyAlignment="1">
      <alignment horizontal="center" vertical="top" wrapText="1"/>
    </xf>
    <xf numFmtId="4" fontId="4" fillId="0" borderId="37" xfId="0" applyNumberFormat="1" applyFont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4" fontId="3" fillId="0" borderId="37" xfId="0" applyNumberFormat="1" applyFont="1" applyBorder="1" applyAlignment="1">
      <alignment horizontal="center" vertical="top"/>
    </xf>
    <xf numFmtId="4" fontId="3" fillId="0" borderId="22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left" vertical="top" wrapText="1"/>
    </xf>
    <xf numFmtId="4" fontId="3" fillId="0" borderId="29" xfId="0" applyNumberFormat="1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24" xfId="0" applyNumberFormat="1" applyFont="1" applyBorder="1" applyAlignment="1">
      <alignment horizontal="center" vertical="top" wrapText="1"/>
    </xf>
    <xf numFmtId="4" fontId="3" fillId="0" borderId="37" xfId="0" applyNumberFormat="1" applyFont="1" applyBorder="1" applyAlignment="1">
      <alignment horizontal="center" vertical="top" wrapText="1"/>
    </xf>
    <xf numFmtId="4" fontId="3" fillId="0" borderId="29" xfId="0" applyNumberFormat="1" applyFont="1" applyFill="1" applyBorder="1" applyAlignment="1">
      <alignment horizontal="center" vertical="top" wrapText="1"/>
    </xf>
    <xf numFmtId="4" fontId="3" fillId="0" borderId="37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" fontId="3" fillId="0" borderId="24" xfId="0" applyNumberFormat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17" xfId="0" applyFont="1" applyBorder="1"/>
    <xf numFmtId="4" fontId="3" fillId="0" borderId="2" xfId="0" applyNumberFormat="1" applyFont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" fontId="3" fillId="4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36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28" xfId="0" applyNumberFormat="1" applyFont="1" applyBorder="1" applyAlignment="1">
      <alignment horizontal="center" vertical="top" wrapText="1"/>
    </xf>
    <xf numFmtId="1" fontId="3" fillId="0" borderId="9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0" fontId="8" fillId="5" borderId="1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left" vertical="top" wrapText="1"/>
    </xf>
    <xf numFmtId="0" fontId="8" fillId="5" borderId="14" xfId="0" applyFont="1" applyFill="1" applyBorder="1" applyAlignment="1">
      <alignment horizontal="center" vertical="top" wrapText="1"/>
    </xf>
    <xf numFmtId="4" fontId="8" fillId="5" borderId="15" xfId="0" applyNumberFormat="1" applyFont="1" applyFill="1" applyBorder="1" applyAlignment="1">
      <alignment horizontal="center" vertical="top"/>
    </xf>
    <xf numFmtId="0" fontId="8" fillId="0" borderId="0" xfId="0" applyFont="1"/>
    <xf numFmtId="0" fontId="8" fillId="7" borderId="16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left" vertical="top" wrapText="1"/>
    </xf>
    <xf numFmtId="0" fontId="8" fillId="7" borderId="14" xfId="0" applyFont="1" applyFill="1" applyBorder="1" applyAlignment="1">
      <alignment horizontal="center" vertical="top" wrapText="1"/>
    </xf>
    <xf numFmtId="4" fontId="8" fillId="7" borderId="15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/>
    </xf>
    <xf numFmtId="0" fontId="8" fillId="5" borderId="14" xfId="0" applyFont="1" applyFill="1" applyBorder="1" applyAlignment="1">
      <alignment horizontal="left" vertical="top"/>
    </xf>
    <xf numFmtId="0" fontId="8" fillId="7" borderId="14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37" xfId="0" applyNumberFormat="1" applyFont="1" applyFill="1" applyBorder="1" applyAlignment="1">
      <alignment horizontal="center" vertical="top"/>
    </xf>
    <xf numFmtId="164" fontId="3" fillId="0" borderId="22" xfId="0" applyNumberFormat="1" applyFont="1" applyFill="1" applyBorder="1" applyAlignment="1">
      <alignment horizontal="center" vertical="top"/>
    </xf>
    <xf numFmtId="4" fontId="3" fillId="0" borderId="22" xfId="0" applyNumberFormat="1" applyFont="1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left" vertical="top"/>
    </xf>
    <xf numFmtId="0" fontId="2" fillId="6" borderId="11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4" fontId="8" fillId="6" borderId="7" xfId="0" applyNumberFormat="1" applyFont="1" applyFill="1" applyBorder="1" applyAlignment="1">
      <alignment horizontal="center" vertical="top"/>
    </xf>
    <xf numFmtId="4" fontId="1" fillId="2" borderId="6" xfId="0" applyNumberFormat="1" applyFont="1" applyFill="1" applyBorder="1" applyAlignment="1">
      <alignment horizontal="center" vertical="top" wrapText="1"/>
    </xf>
    <xf numFmtId="4" fontId="9" fillId="2" borderId="15" xfId="0" applyNumberFormat="1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 vertical="top" wrapText="1"/>
    </xf>
    <xf numFmtId="4" fontId="1" fillId="2" borderId="39" xfId="0" applyNumberFormat="1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 vertical="top"/>
    </xf>
    <xf numFmtId="4" fontId="1" fillId="2" borderId="7" xfId="0" applyNumberFormat="1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vertical="top" wrapText="1"/>
    </xf>
    <xf numFmtId="0" fontId="3" fillId="4" borderId="36" xfId="0" applyFont="1" applyFill="1" applyBorder="1" applyAlignment="1">
      <alignment horizontal="center" vertical="top" wrapText="1"/>
    </xf>
    <xf numFmtId="1" fontId="3" fillId="4" borderId="36" xfId="0" applyNumberFormat="1" applyFont="1" applyFill="1" applyBorder="1" applyAlignment="1">
      <alignment horizontal="center" vertical="top" wrapText="1"/>
    </xf>
    <xf numFmtId="0" fontId="3" fillId="4" borderId="37" xfId="0" applyFont="1" applyFill="1" applyBorder="1" applyAlignment="1">
      <alignment vertical="top" wrapText="1"/>
    </xf>
    <xf numFmtId="0" fontId="3" fillId="3" borderId="21" xfId="0" applyFont="1" applyFill="1" applyBorder="1" applyAlignment="1">
      <alignment horizontal="center" vertical="top" wrapText="1"/>
    </xf>
    <xf numFmtId="0" fontId="10" fillId="0" borderId="0" xfId="0" applyFont="1" applyBorder="1"/>
    <xf numFmtId="0" fontId="3" fillId="0" borderId="0" xfId="0" applyFont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8" borderId="0" xfId="0" applyFont="1" applyFill="1" applyBorder="1" applyAlignment="1">
      <alignment horizontal="left" vertical="top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center" vertical="top" wrapText="1"/>
    </xf>
    <xf numFmtId="0" fontId="2" fillId="10" borderId="34" xfId="0" applyFont="1" applyFill="1" applyBorder="1" applyAlignment="1">
      <alignment horizontal="center" vertical="top" wrapText="1"/>
    </xf>
    <xf numFmtId="1" fontId="2" fillId="10" borderId="51" xfId="0" applyNumberFormat="1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horizontal="left" vertical="center" wrapText="1"/>
    </xf>
    <xf numFmtId="0" fontId="1" fillId="10" borderId="2" xfId="0" applyFont="1" applyFill="1" applyBorder="1" applyAlignment="1">
      <alignment horizontal="center" vertical="top" wrapText="1"/>
    </xf>
    <xf numFmtId="0" fontId="3" fillId="10" borderId="16" xfId="0" applyFont="1" applyFill="1" applyBorder="1" applyAlignment="1">
      <alignment vertical="top" wrapText="1"/>
    </xf>
    <xf numFmtId="0" fontId="2" fillId="10" borderId="2" xfId="0" applyFont="1" applyFill="1" applyBorder="1" applyAlignment="1">
      <alignment horizontal="center" vertical="center" wrapText="1"/>
    </xf>
    <xf numFmtId="1" fontId="2" fillId="10" borderId="2" xfId="0" applyNumberFormat="1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left" vertical="top" wrapText="1"/>
    </xf>
    <xf numFmtId="0" fontId="2" fillId="10" borderId="2" xfId="0" applyFont="1" applyFill="1" applyBorder="1" applyAlignment="1">
      <alignment horizontal="center" vertical="top" wrapText="1"/>
    </xf>
    <xf numFmtId="0" fontId="2" fillId="11" borderId="50" xfId="0" applyFont="1" applyFill="1" applyBorder="1" applyAlignment="1">
      <alignment horizontal="center" vertical="top" wrapText="1"/>
    </xf>
    <xf numFmtId="0" fontId="2" fillId="11" borderId="34" xfId="0" applyFont="1" applyFill="1" applyBorder="1" applyAlignment="1">
      <alignment horizontal="center" vertical="top" wrapText="1"/>
    </xf>
    <xf numFmtId="1" fontId="2" fillId="11" borderId="5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7" borderId="28" xfId="0" applyFont="1" applyFill="1" applyBorder="1" applyAlignment="1">
      <alignment vertical="top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9" borderId="59" xfId="0" applyFont="1" applyFill="1" applyBorder="1" applyAlignment="1">
      <alignment horizontal="center" vertical="top" wrapText="1"/>
    </xf>
    <xf numFmtId="0" fontId="3" fillId="9" borderId="57" xfId="0" applyFont="1" applyFill="1" applyBorder="1" applyAlignment="1">
      <alignment horizontal="center" vertical="top" wrapText="1"/>
    </xf>
    <xf numFmtId="0" fontId="3" fillId="9" borderId="58" xfId="0" applyFont="1" applyFill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44" xfId="0" applyNumberFormat="1" applyFont="1" applyBorder="1" applyAlignment="1">
      <alignment horizontal="center" vertical="center" wrapText="1"/>
    </xf>
    <xf numFmtId="1" fontId="2" fillId="0" borderId="56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top" wrapText="1"/>
    </xf>
    <xf numFmtId="0" fontId="3" fillId="9" borderId="25" xfId="0" applyFont="1" applyFill="1" applyBorder="1" applyAlignment="1">
      <alignment horizontal="center" vertical="top" wrapText="1"/>
    </xf>
    <xf numFmtId="0" fontId="3" fillId="9" borderId="27" xfId="0" applyFont="1" applyFill="1" applyBorder="1" applyAlignment="1">
      <alignment horizontal="center" vertical="top" wrapText="1"/>
    </xf>
    <xf numFmtId="0" fontId="3" fillId="9" borderId="18" xfId="0" applyFont="1" applyFill="1" applyBorder="1" applyAlignment="1">
      <alignment horizontal="left" vertical="top" wrapText="1"/>
    </xf>
    <xf numFmtId="0" fontId="3" fillId="9" borderId="44" xfId="0" applyFont="1" applyFill="1" applyBorder="1" applyAlignment="1">
      <alignment horizontal="left" vertical="top" wrapText="1"/>
    </xf>
    <xf numFmtId="0" fontId="3" fillId="9" borderId="40" xfId="0" applyFont="1" applyFill="1" applyBorder="1" applyAlignment="1">
      <alignment horizontal="left" vertical="top" wrapText="1"/>
    </xf>
    <xf numFmtId="0" fontId="3" fillId="9" borderId="45" xfId="0" applyFont="1" applyFill="1" applyBorder="1" applyAlignment="1">
      <alignment horizontal="left" vertical="top" wrapText="1"/>
    </xf>
    <xf numFmtId="0" fontId="3" fillId="9" borderId="48" xfId="0" applyFont="1" applyFill="1" applyBorder="1" applyAlignment="1">
      <alignment horizontal="left" vertical="top" wrapText="1"/>
    </xf>
    <xf numFmtId="0" fontId="3" fillId="9" borderId="49" xfId="0" applyFont="1" applyFill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7" borderId="42" xfId="0" applyNumberFormat="1" applyFont="1" applyFill="1" applyBorder="1" applyAlignment="1">
      <alignment horizontal="center" vertical="center" wrapText="1"/>
    </xf>
    <xf numFmtId="1" fontId="2" fillId="7" borderId="4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57" xfId="0" applyFont="1" applyFill="1" applyBorder="1" applyAlignment="1">
      <alignment horizontal="center" vertical="center" wrapText="1"/>
    </xf>
    <xf numFmtId="0" fontId="3" fillId="9" borderId="58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top" wrapText="1"/>
    </xf>
    <xf numFmtId="0" fontId="3" fillId="9" borderId="46" xfId="0" applyFont="1" applyFill="1" applyBorder="1" applyAlignment="1">
      <alignment horizontal="left" vertical="top" wrapText="1"/>
    </xf>
    <xf numFmtId="0" fontId="3" fillId="9" borderId="47" xfId="0" applyFont="1" applyFill="1" applyBorder="1" applyAlignment="1">
      <alignment horizontal="left" vertical="top" wrapText="1"/>
    </xf>
    <xf numFmtId="1" fontId="2" fillId="7" borderId="17" xfId="0" applyNumberFormat="1" applyFont="1" applyFill="1" applyBorder="1" applyAlignment="1">
      <alignment horizontal="center" vertical="center" wrapText="1"/>
    </xf>
    <xf numFmtId="1" fontId="2" fillId="7" borderId="41" xfId="0" applyNumberFormat="1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top" wrapText="1"/>
    </xf>
    <xf numFmtId="1" fontId="2" fillId="7" borderId="46" xfId="0" applyNumberFormat="1" applyFont="1" applyFill="1" applyBorder="1" applyAlignment="1">
      <alignment horizontal="center" vertical="center" wrapText="1"/>
    </xf>
    <xf numFmtId="1" fontId="2" fillId="7" borderId="47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2" fillId="8" borderId="17" xfId="0" applyNumberFormat="1" applyFont="1" applyFill="1" applyBorder="1" applyAlignment="1">
      <alignment horizontal="center" vertical="center" wrapText="1"/>
    </xf>
    <xf numFmtId="1" fontId="2" fillId="8" borderId="4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2" fillId="10" borderId="56" xfId="0" applyFont="1" applyFill="1" applyBorder="1" applyAlignment="1">
      <alignment horizontal="left" vertical="top" wrapText="1"/>
    </xf>
    <xf numFmtId="0" fontId="2" fillId="10" borderId="13" xfId="0" applyFont="1" applyFill="1" applyBorder="1" applyAlignment="1">
      <alignment horizontal="left" vertical="top" wrapText="1"/>
    </xf>
    <xf numFmtId="0" fontId="3" fillId="9" borderId="2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22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1" fillId="10" borderId="16" xfId="0" applyNumberFormat="1" applyFont="1" applyFill="1" applyBorder="1" applyAlignment="1">
      <alignment horizontal="center" vertical="top" wrapText="1"/>
    </xf>
    <xf numFmtId="1" fontId="1" fillId="10" borderId="15" xfId="0" applyNumberFormat="1" applyFont="1" applyFill="1" applyBorder="1" applyAlignment="1">
      <alignment horizontal="center" vertical="top" wrapText="1"/>
    </xf>
    <xf numFmtId="1" fontId="2" fillId="10" borderId="4" xfId="0" applyNumberFormat="1" applyFont="1" applyFill="1" applyBorder="1" applyAlignment="1">
      <alignment horizontal="center" vertical="center" wrapText="1"/>
    </xf>
    <xf numFmtId="1" fontId="2" fillId="10" borderId="6" xfId="0" applyNumberFormat="1" applyFont="1" applyFill="1" applyBorder="1" applyAlignment="1">
      <alignment horizontal="center" vertical="center" wrapText="1"/>
    </xf>
    <xf numFmtId="1" fontId="2" fillId="10" borderId="4" xfId="0" applyNumberFormat="1" applyFont="1" applyFill="1" applyBorder="1" applyAlignment="1">
      <alignment horizontal="center" vertical="top" wrapText="1"/>
    </xf>
    <xf numFmtId="1" fontId="2" fillId="10" borderId="6" xfId="0" applyNumberFormat="1" applyFont="1" applyFill="1" applyBorder="1" applyAlignment="1">
      <alignment horizontal="center" vertical="top" wrapText="1"/>
    </xf>
    <xf numFmtId="0" fontId="3" fillId="10" borderId="33" xfId="0" applyFont="1" applyFill="1" applyBorder="1" applyAlignment="1">
      <alignment horizontal="center" vertical="top" wrapText="1"/>
    </xf>
    <xf numFmtId="0" fontId="3" fillId="10" borderId="32" xfId="0" applyFont="1" applyFill="1" applyBorder="1" applyAlignment="1">
      <alignment horizontal="center" vertical="top" wrapText="1"/>
    </xf>
    <xf numFmtId="0" fontId="3" fillId="10" borderId="31" xfId="0" applyFont="1" applyFill="1" applyBorder="1" applyAlignment="1">
      <alignment horizontal="center" vertical="top" wrapText="1"/>
    </xf>
    <xf numFmtId="0" fontId="3" fillId="10" borderId="38" xfId="0" applyFont="1" applyFill="1" applyBorder="1" applyAlignment="1">
      <alignment horizontal="center" vertical="top" wrapText="1"/>
    </xf>
    <xf numFmtId="0" fontId="3" fillId="10" borderId="0" xfId="0" applyFont="1" applyFill="1" applyBorder="1" applyAlignment="1">
      <alignment horizontal="center" vertical="top" wrapText="1"/>
    </xf>
    <xf numFmtId="0" fontId="3" fillId="10" borderId="39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10" borderId="11" xfId="0" applyFont="1" applyFill="1" applyBorder="1" applyAlignment="1">
      <alignment horizontal="center" vertical="top" wrapText="1"/>
    </xf>
    <xf numFmtId="0" fontId="3" fillId="10" borderId="7" xfId="0" applyFont="1" applyFill="1" applyBorder="1" applyAlignment="1">
      <alignment horizontal="center" vertical="top" wrapText="1"/>
    </xf>
    <xf numFmtId="0" fontId="3" fillId="10" borderId="16" xfId="0" applyFont="1" applyFill="1" applyBorder="1" applyAlignment="1">
      <alignment horizontal="center" vertical="top" wrapText="1"/>
    </xf>
    <xf numFmtId="0" fontId="3" fillId="10" borderId="14" xfId="0" applyFont="1" applyFill="1" applyBorder="1" applyAlignment="1">
      <alignment horizontal="center" vertical="top" wrapText="1"/>
    </xf>
    <xf numFmtId="0" fontId="3" fillId="10" borderId="15" xfId="0" applyFont="1" applyFill="1" applyBorder="1" applyAlignment="1">
      <alignment horizontal="center" vertical="top" wrapText="1"/>
    </xf>
    <xf numFmtId="0" fontId="2" fillId="11" borderId="56" xfId="0" applyFont="1" applyFill="1" applyBorder="1" applyAlignment="1">
      <alignment horizontal="left" vertical="top" wrapText="1"/>
    </xf>
    <xf numFmtId="0" fontId="2" fillId="11" borderId="13" xfId="0" applyFont="1" applyFill="1" applyBorder="1" applyAlignment="1">
      <alignment horizontal="left" vertical="top" wrapText="1"/>
    </xf>
    <xf numFmtId="1" fontId="2" fillId="11" borderId="56" xfId="0" applyNumberFormat="1" applyFont="1" applyFill="1" applyBorder="1" applyAlignment="1">
      <alignment horizontal="center" vertical="top" wrapText="1"/>
    </xf>
    <xf numFmtId="1" fontId="2" fillId="11" borderId="13" xfId="0" applyNumberFormat="1" applyFont="1" applyFill="1" applyBorder="1" applyAlignment="1">
      <alignment horizontal="center" vertical="top" wrapText="1"/>
    </xf>
    <xf numFmtId="0" fontId="3" fillId="9" borderId="50" xfId="0" applyFont="1" applyFill="1" applyBorder="1" applyAlignment="1">
      <alignment horizontal="center" vertical="top" wrapText="1"/>
    </xf>
    <xf numFmtId="0" fontId="3" fillId="9" borderId="52" xfId="0" applyFont="1" applyFill="1" applyBorder="1" applyAlignment="1">
      <alignment horizontal="left" vertical="top" wrapText="1"/>
    </xf>
    <xf numFmtId="0" fontId="3" fillId="9" borderId="53" xfId="0" applyFont="1" applyFill="1" applyBorder="1" applyAlignment="1">
      <alignment horizontal="left" vertical="top" wrapText="1"/>
    </xf>
    <xf numFmtId="1" fontId="2" fillId="0" borderId="54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1" fontId="2" fillId="10" borderId="34" xfId="0" applyNumberFormat="1" applyFont="1" applyFill="1" applyBorder="1" applyAlignment="1">
      <alignment horizontal="center" vertical="top" wrapText="1"/>
    </xf>
    <xf numFmtId="1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top" wrapText="1"/>
    </xf>
    <xf numFmtId="0" fontId="3" fillId="8" borderId="19" xfId="0" applyFont="1" applyFill="1" applyBorder="1" applyAlignment="1">
      <alignment horizontal="center" vertical="top" wrapText="1"/>
    </xf>
    <xf numFmtId="0" fontId="3" fillId="8" borderId="25" xfId="0" applyFont="1" applyFill="1" applyBorder="1" applyAlignment="1">
      <alignment horizontal="center" vertical="top" wrapText="1"/>
    </xf>
    <xf numFmtId="0" fontId="3" fillId="8" borderId="18" xfId="0" applyFont="1" applyFill="1" applyBorder="1" applyAlignment="1">
      <alignment horizontal="left" vertical="top" wrapText="1"/>
    </xf>
    <xf numFmtId="0" fontId="3" fillId="8" borderId="44" xfId="0" applyFont="1" applyFill="1" applyBorder="1" applyAlignment="1">
      <alignment horizontal="left" vertical="top" wrapText="1"/>
    </xf>
    <xf numFmtId="0" fontId="3" fillId="8" borderId="40" xfId="0" applyFont="1" applyFill="1" applyBorder="1" applyAlignment="1">
      <alignment horizontal="left" vertical="top" wrapText="1"/>
    </xf>
    <xf numFmtId="0" fontId="3" fillId="8" borderId="45" xfId="0" applyFont="1" applyFill="1" applyBorder="1" applyAlignment="1">
      <alignment horizontal="left" vertical="top" wrapText="1"/>
    </xf>
    <xf numFmtId="0" fontId="3" fillId="8" borderId="48" xfId="0" applyFont="1" applyFill="1" applyBorder="1" applyAlignment="1">
      <alignment horizontal="left" vertical="top" wrapText="1"/>
    </xf>
    <xf numFmtId="0" fontId="3" fillId="8" borderId="49" xfId="0" applyFont="1" applyFill="1" applyBorder="1" applyAlignment="1">
      <alignment horizontal="left" vertical="top" wrapText="1"/>
    </xf>
    <xf numFmtId="0" fontId="3" fillId="8" borderId="46" xfId="0" applyFont="1" applyFill="1" applyBorder="1" applyAlignment="1">
      <alignment horizontal="left" vertical="top" wrapText="1"/>
    </xf>
    <xf numFmtId="0" fontId="3" fillId="8" borderId="47" xfId="0" applyFont="1" applyFill="1" applyBorder="1" applyAlignment="1">
      <alignment horizontal="left" vertical="top" wrapText="1"/>
    </xf>
    <xf numFmtId="0" fontId="3" fillId="8" borderId="27" xfId="0" applyFont="1" applyFill="1" applyBorder="1" applyAlignment="1">
      <alignment horizontal="center" vertical="top" wrapText="1"/>
    </xf>
    <xf numFmtId="0" fontId="3" fillId="8" borderId="52" xfId="0" applyFont="1" applyFill="1" applyBorder="1" applyAlignment="1">
      <alignment horizontal="left" vertical="top" wrapText="1"/>
    </xf>
    <xf numFmtId="0" fontId="3" fillId="8" borderId="53" xfId="0" applyFont="1" applyFill="1" applyBorder="1" applyAlignment="1">
      <alignment horizontal="left" vertical="top" wrapText="1"/>
    </xf>
    <xf numFmtId="0" fontId="3" fillId="8" borderId="50" xfId="0" applyFont="1" applyFill="1" applyBorder="1" applyAlignment="1">
      <alignment horizontal="center" vertical="top" wrapText="1"/>
    </xf>
    <xf numFmtId="1" fontId="3" fillId="0" borderId="54" xfId="0" applyNumberFormat="1" applyFont="1" applyFill="1" applyBorder="1" applyAlignment="1">
      <alignment horizontal="center" vertical="center" wrapText="1"/>
    </xf>
    <xf numFmtId="1" fontId="3" fillId="0" borderId="55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5" borderId="16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6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6"/>
  <sheetViews>
    <sheetView tabSelected="1" zoomScale="96" zoomScaleNormal="96" workbookViewId="0">
      <selection activeCell="I2" sqref="I1:I1048576"/>
    </sheetView>
  </sheetViews>
  <sheetFormatPr defaultRowHeight="12.75" x14ac:dyDescent="0.25"/>
  <cols>
    <col min="1" max="1" width="3.5703125" style="12" customWidth="1"/>
    <col min="2" max="2" width="18.28515625" style="3" customWidth="1"/>
    <col min="3" max="3" width="17" style="3" customWidth="1"/>
    <col min="4" max="4" width="16.7109375" style="12" customWidth="1"/>
    <col min="5" max="5" width="10.7109375" style="129" customWidth="1"/>
    <col min="6" max="6" width="9" style="129" customWidth="1"/>
    <col min="7" max="7" width="22.140625" style="12" customWidth="1"/>
    <col min="8" max="8" width="17.85546875" style="12" customWidth="1"/>
    <col min="9" max="9" width="17.28515625" style="3" hidden="1" customWidth="1"/>
    <col min="10" max="16384" width="9.140625" style="3"/>
  </cols>
  <sheetData>
    <row r="1" spans="1:10" s="1" customFormat="1" ht="24" customHeight="1" thickBot="1" x14ac:dyDescent="0.3">
      <c r="A1" s="371" t="s">
        <v>0</v>
      </c>
      <c r="B1" s="372"/>
      <c r="C1" s="372"/>
      <c r="D1" s="372"/>
      <c r="E1" s="372"/>
      <c r="F1" s="372"/>
      <c r="G1" s="372"/>
      <c r="H1" s="372"/>
      <c r="I1" s="373"/>
      <c r="J1" s="41"/>
    </row>
    <row r="2" spans="1:10" ht="64.5" thickBot="1" x14ac:dyDescent="0.3">
      <c r="A2" s="2" t="s">
        <v>1</v>
      </c>
      <c r="B2" s="207" t="s">
        <v>13</v>
      </c>
      <c r="C2" s="2" t="s">
        <v>2</v>
      </c>
      <c r="D2" s="2" t="s">
        <v>3</v>
      </c>
      <c r="E2" s="119" t="s">
        <v>4</v>
      </c>
      <c r="F2" s="119" t="s">
        <v>5</v>
      </c>
      <c r="G2" s="2" t="s">
        <v>191</v>
      </c>
      <c r="H2" s="2" t="s">
        <v>264</v>
      </c>
      <c r="I2" s="2" t="s">
        <v>6</v>
      </c>
    </row>
    <row r="3" spans="1:10" ht="24.75" hidden="1" customHeight="1" thickBot="1" x14ac:dyDescent="0.3">
      <c r="A3" s="374" t="s">
        <v>7</v>
      </c>
      <c r="B3" s="375"/>
      <c r="C3" s="375"/>
      <c r="D3" s="375"/>
      <c r="E3" s="375"/>
      <c r="F3" s="375"/>
      <c r="G3" s="375"/>
      <c r="H3" s="375"/>
      <c r="I3" s="376"/>
    </row>
    <row r="4" spans="1:10" ht="51" hidden="1" customHeight="1" x14ac:dyDescent="0.25">
      <c r="A4" s="30">
        <v>1</v>
      </c>
      <c r="B4" s="8" t="s">
        <v>7</v>
      </c>
      <c r="C4" s="4" t="s">
        <v>8</v>
      </c>
      <c r="D4" s="6" t="s">
        <v>9</v>
      </c>
      <c r="E4" s="120">
        <v>1</v>
      </c>
      <c r="F4" s="120">
        <v>1</v>
      </c>
      <c r="G4" s="6" t="s">
        <v>1120</v>
      </c>
      <c r="H4" s="6" t="s">
        <v>36</v>
      </c>
      <c r="I4" s="31"/>
    </row>
    <row r="5" spans="1:10" ht="78.75" hidden="1" customHeight="1" x14ac:dyDescent="0.25">
      <c r="A5" s="32">
        <v>2</v>
      </c>
      <c r="B5" s="8" t="s">
        <v>7</v>
      </c>
      <c r="C5" s="5" t="s">
        <v>10</v>
      </c>
      <c r="D5" s="7" t="s">
        <v>9</v>
      </c>
      <c r="E5" s="121">
        <v>1</v>
      </c>
      <c r="F5" s="121">
        <v>1</v>
      </c>
      <c r="G5" s="7" t="s">
        <v>30</v>
      </c>
      <c r="H5" s="7" t="s">
        <v>14</v>
      </c>
      <c r="I5" s="33"/>
    </row>
    <row r="6" spans="1:10" ht="51" hidden="1" customHeight="1" x14ac:dyDescent="0.25">
      <c r="A6" s="206">
        <v>3</v>
      </c>
      <c r="B6" s="8" t="s">
        <v>7</v>
      </c>
      <c r="C6" s="5" t="s">
        <v>11</v>
      </c>
      <c r="D6" s="7" t="s">
        <v>9</v>
      </c>
      <c r="E6" s="121">
        <v>1</v>
      </c>
      <c r="F6" s="121">
        <v>1</v>
      </c>
      <c r="G6" s="7" t="s">
        <v>1120</v>
      </c>
      <c r="H6" s="7" t="s">
        <v>14</v>
      </c>
      <c r="I6" s="33"/>
    </row>
    <row r="7" spans="1:10" ht="51" hidden="1" customHeight="1" x14ac:dyDescent="0.25">
      <c r="A7" s="32">
        <v>4</v>
      </c>
      <c r="B7" s="8" t="s">
        <v>7</v>
      </c>
      <c r="C7" s="5" t="s">
        <v>12</v>
      </c>
      <c r="D7" s="7" t="s">
        <v>9</v>
      </c>
      <c r="E7" s="121">
        <v>1</v>
      </c>
      <c r="F7" s="121">
        <v>1</v>
      </c>
      <c r="G7" s="7" t="s">
        <v>1120</v>
      </c>
      <c r="H7" s="7" t="s">
        <v>14</v>
      </c>
      <c r="I7" s="33"/>
    </row>
    <row r="8" spans="1:10" ht="51" hidden="1" customHeight="1" x14ac:dyDescent="0.25">
      <c r="A8" s="206">
        <v>5</v>
      </c>
      <c r="B8" s="9" t="s">
        <v>7</v>
      </c>
      <c r="C8" s="9" t="s">
        <v>15</v>
      </c>
      <c r="D8" s="7" t="s">
        <v>9</v>
      </c>
      <c r="E8" s="121">
        <v>1</v>
      </c>
      <c r="F8" s="121">
        <v>1</v>
      </c>
      <c r="G8" s="10" t="s">
        <v>1152</v>
      </c>
      <c r="H8" s="7" t="s">
        <v>14</v>
      </c>
      <c r="I8" s="33"/>
    </row>
    <row r="9" spans="1:10" ht="51" hidden="1" customHeight="1" x14ac:dyDescent="0.25">
      <c r="A9" s="32">
        <v>6</v>
      </c>
      <c r="B9" s="9" t="s">
        <v>7</v>
      </c>
      <c r="C9" s="9" t="s">
        <v>15</v>
      </c>
      <c r="D9" s="7" t="s">
        <v>9</v>
      </c>
      <c r="E9" s="121">
        <v>1</v>
      </c>
      <c r="F9" s="121">
        <v>1</v>
      </c>
      <c r="G9" s="10" t="s">
        <v>1153</v>
      </c>
      <c r="H9" s="7" t="s">
        <v>14</v>
      </c>
      <c r="I9" s="33"/>
    </row>
    <row r="10" spans="1:10" ht="51" hidden="1" customHeight="1" x14ac:dyDescent="0.25">
      <c r="A10" s="206">
        <v>7</v>
      </c>
      <c r="B10" s="9" t="s">
        <v>7</v>
      </c>
      <c r="C10" s="9" t="s">
        <v>15</v>
      </c>
      <c r="D10" s="7" t="s">
        <v>9</v>
      </c>
      <c r="E10" s="121">
        <v>1</v>
      </c>
      <c r="F10" s="121">
        <v>1</v>
      </c>
      <c r="G10" s="10" t="s">
        <v>1153</v>
      </c>
      <c r="H10" s="10" t="s">
        <v>37</v>
      </c>
      <c r="I10" s="34"/>
    </row>
    <row r="11" spans="1:10" ht="72.75" hidden="1" customHeight="1" thickBot="1" x14ac:dyDescent="0.3">
      <c r="A11" s="32">
        <v>8</v>
      </c>
      <c r="B11" s="9" t="s">
        <v>7</v>
      </c>
      <c r="C11" s="9" t="s">
        <v>8</v>
      </c>
      <c r="D11" s="10" t="s">
        <v>29</v>
      </c>
      <c r="E11" s="122" t="s">
        <v>33</v>
      </c>
      <c r="F11" s="122" t="s">
        <v>33</v>
      </c>
      <c r="G11" s="10" t="s">
        <v>1078</v>
      </c>
      <c r="H11" s="10" t="s">
        <v>34</v>
      </c>
      <c r="I11" s="34"/>
    </row>
    <row r="12" spans="1:10" ht="30.75" hidden="1" customHeight="1" thickBot="1" x14ac:dyDescent="0.3">
      <c r="A12" s="377" t="s">
        <v>16</v>
      </c>
      <c r="B12" s="378"/>
      <c r="C12" s="378"/>
      <c r="D12" s="378"/>
      <c r="E12" s="378"/>
      <c r="F12" s="378"/>
      <c r="G12" s="378"/>
      <c r="H12" s="378"/>
      <c r="I12" s="379"/>
    </row>
    <row r="13" spans="1:10" ht="47.25" hidden="1" customHeight="1" x14ac:dyDescent="0.25">
      <c r="A13" s="30">
        <v>9</v>
      </c>
      <c r="B13" s="4" t="s">
        <v>16</v>
      </c>
      <c r="C13" s="4" t="s">
        <v>17</v>
      </c>
      <c r="D13" s="6" t="s">
        <v>9</v>
      </c>
      <c r="E13" s="120">
        <v>1</v>
      </c>
      <c r="F13" s="120">
        <v>1</v>
      </c>
      <c r="G13" s="10" t="s">
        <v>1153</v>
      </c>
      <c r="H13" s="6" t="s">
        <v>14</v>
      </c>
      <c r="I13" s="31"/>
    </row>
    <row r="14" spans="1:10" ht="41.25" hidden="1" customHeight="1" x14ac:dyDescent="0.25">
      <c r="A14" s="32">
        <v>10</v>
      </c>
      <c r="B14" s="5" t="s">
        <v>16</v>
      </c>
      <c r="C14" s="5" t="s">
        <v>18</v>
      </c>
      <c r="D14" s="7" t="s">
        <v>31</v>
      </c>
      <c r="E14" s="121">
        <v>1</v>
      </c>
      <c r="F14" s="121">
        <v>1</v>
      </c>
      <c r="G14" s="7" t="s">
        <v>1120</v>
      </c>
      <c r="H14" s="7" t="s">
        <v>38</v>
      </c>
      <c r="I14" s="33"/>
    </row>
    <row r="15" spans="1:10" ht="41.25" hidden="1" customHeight="1" x14ac:dyDescent="0.25">
      <c r="A15" s="206">
        <v>11</v>
      </c>
      <c r="B15" s="5" t="s">
        <v>16</v>
      </c>
      <c r="C15" s="5" t="s">
        <v>18</v>
      </c>
      <c r="D15" s="7" t="s">
        <v>31</v>
      </c>
      <c r="E15" s="121">
        <v>1</v>
      </c>
      <c r="F15" s="121">
        <v>1</v>
      </c>
      <c r="G15" s="7" t="s">
        <v>1120</v>
      </c>
      <c r="H15" s="7" t="s">
        <v>38</v>
      </c>
      <c r="I15" s="33"/>
    </row>
    <row r="16" spans="1:10" ht="41.25" hidden="1" customHeight="1" x14ac:dyDescent="0.25">
      <c r="A16" s="32">
        <v>12</v>
      </c>
      <c r="B16" s="5" t="s">
        <v>16</v>
      </c>
      <c r="C16" s="5" t="s">
        <v>19</v>
      </c>
      <c r="D16" s="7" t="s">
        <v>9</v>
      </c>
      <c r="E16" s="121">
        <v>1</v>
      </c>
      <c r="F16" s="121">
        <v>1</v>
      </c>
      <c r="G16" s="10" t="s">
        <v>1153</v>
      </c>
      <c r="H16" s="7" t="s">
        <v>14</v>
      </c>
      <c r="I16" s="33"/>
    </row>
    <row r="17" spans="1:9" ht="37.5" hidden="1" customHeight="1" x14ac:dyDescent="0.25">
      <c r="A17" s="206">
        <v>13</v>
      </c>
      <c r="B17" s="5" t="s">
        <v>16</v>
      </c>
      <c r="C17" s="5" t="s">
        <v>20</v>
      </c>
      <c r="D17" s="7" t="s">
        <v>29</v>
      </c>
      <c r="E17" s="121">
        <v>53</v>
      </c>
      <c r="F17" s="121">
        <v>53</v>
      </c>
      <c r="G17" s="7" t="s">
        <v>32</v>
      </c>
      <c r="H17" s="7" t="s">
        <v>36</v>
      </c>
      <c r="I17" s="33"/>
    </row>
    <row r="18" spans="1:9" ht="42" hidden="1" customHeight="1" x14ac:dyDescent="0.25">
      <c r="A18" s="32">
        <v>14</v>
      </c>
      <c r="B18" s="5" t="s">
        <v>16</v>
      </c>
      <c r="C18" s="5" t="s">
        <v>21</v>
      </c>
      <c r="D18" s="7" t="s">
        <v>9</v>
      </c>
      <c r="E18" s="121">
        <v>1</v>
      </c>
      <c r="F18" s="121">
        <v>1</v>
      </c>
      <c r="G18" s="10" t="s">
        <v>1153</v>
      </c>
      <c r="H18" s="7" t="s">
        <v>14</v>
      </c>
      <c r="I18" s="33"/>
    </row>
    <row r="19" spans="1:9" ht="80.25" hidden="1" customHeight="1" x14ac:dyDescent="0.25">
      <c r="A19" s="206">
        <v>15</v>
      </c>
      <c r="B19" s="5" t="s">
        <v>16</v>
      </c>
      <c r="C19" s="5" t="s">
        <v>22</v>
      </c>
      <c r="D19" s="7" t="s">
        <v>31</v>
      </c>
      <c r="E19" s="121">
        <v>1</v>
      </c>
      <c r="F19" s="121">
        <v>1</v>
      </c>
      <c r="G19" s="7" t="s">
        <v>1102</v>
      </c>
      <c r="H19" s="7" t="s">
        <v>36</v>
      </c>
      <c r="I19" s="33"/>
    </row>
    <row r="20" spans="1:9" ht="79.5" hidden="1" customHeight="1" x14ac:dyDescent="0.25">
      <c r="A20" s="32">
        <v>16</v>
      </c>
      <c r="B20" s="5" t="s">
        <v>16</v>
      </c>
      <c r="C20" s="5" t="s">
        <v>22</v>
      </c>
      <c r="D20" s="7" t="s">
        <v>31</v>
      </c>
      <c r="E20" s="121">
        <v>1</v>
      </c>
      <c r="F20" s="121">
        <v>1</v>
      </c>
      <c r="G20" s="7" t="s">
        <v>1103</v>
      </c>
      <c r="H20" s="7" t="s">
        <v>36</v>
      </c>
      <c r="I20" s="33"/>
    </row>
    <row r="21" spans="1:9" ht="40.5" hidden="1" customHeight="1" x14ac:dyDescent="0.25">
      <c r="A21" s="206">
        <v>17</v>
      </c>
      <c r="B21" s="5" t="s">
        <v>16</v>
      </c>
      <c r="C21" s="5" t="s">
        <v>22</v>
      </c>
      <c r="D21" s="7" t="s">
        <v>31</v>
      </c>
      <c r="E21" s="121">
        <v>1</v>
      </c>
      <c r="F21" s="121">
        <v>1</v>
      </c>
      <c r="G21" s="7" t="s">
        <v>1105</v>
      </c>
      <c r="H21" s="7" t="s">
        <v>36</v>
      </c>
      <c r="I21" s="33"/>
    </row>
    <row r="22" spans="1:9" ht="40.5" hidden="1" customHeight="1" x14ac:dyDescent="0.25">
      <c r="A22" s="32">
        <v>18</v>
      </c>
      <c r="B22" s="5" t="s">
        <v>16</v>
      </c>
      <c r="C22" s="5" t="s">
        <v>23</v>
      </c>
      <c r="D22" s="7" t="s">
        <v>9</v>
      </c>
      <c r="E22" s="121">
        <v>1</v>
      </c>
      <c r="F22" s="121">
        <v>1</v>
      </c>
      <c r="G22" s="7" t="s">
        <v>1120</v>
      </c>
      <c r="H22" s="7" t="s">
        <v>14</v>
      </c>
      <c r="I22" s="33"/>
    </row>
    <row r="23" spans="1:9" ht="39.75" hidden="1" customHeight="1" x14ac:dyDescent="0.25">
      <c r="A23" s="206">
        <v>19</v>
      </c>
      <c r="B23" s="5" t="s">
        <v>16</v>
      </c>
      <c r="C23" s="5" t="s">
        <v>24</v>
      </c>
      <c r="D23" s="7" t="s">
        <v>9</v>
      </c>
      <c r="E23" s="121">
        <v>1</v>
      </c>
      <c r="F23" s="121">
        <v>1</v>
      </c>
      <c r="G23" s="10" t="s">
        <v>1153</v>
      </c>
      <c r="H23" s="7" t="s">
        <v>35</v>
      </c>
      <c r="I23" s="33"/>
    </row>
    <row r="24" spans="1:9" ht="39.75" hidden="1" customHeight="1" x14ac:dyDescent="0.25">
      <c r="A24" s="32">
        <v>20</v>
      </c>
      <c r="B24" s="5" t="s">
        <v>16</v>
      </c>
      <c r="C24" s="5" t="s">
        <v>25</v>
      </c>
      <c r="D24" s="7" t="s">
        <v>9</v>
      </c>
      <c r="E24" s="121">
        <v>1</v>
      </c>
      <c r="F24" s="121">
        <v>1</v>
      </c>
      <c r="G24" s="10" t="s">
        <v>1153</v>
      </c>
      <c r="H24" s="7" t="s">
        <v>14</v>
      </c>
      <c r="I24" s="33"/>
    </row>
    <row r="25" spans="1:9" ht="39.75" hidden="1" customHeight="1" x14ac:dyDescent="0.25">
      <c r="A25" s="206">
        <v>21</v>
      </c>
      <c r="B25" s="5" t="s">
        <v>16</v>
      </c>
      <c r="C25" s="5" t="s">
        <v>26</v>
      </c>
      <c r="D25" s="7" t="s">
        <v>9</v>
      </c>
      <c r="E25" s="121">
        <v>1</v>
      </c>
      <c r="F25" s="121">
        <v>1</v>
      </c>
      <c r="G25" s="10" t="s">
        <v>1153</v>
      </c>
      <c r="H25" s="7" t="s">
        <v>14</v>
      </c>
      <c r="I25" s="33"/>
    </row>
    <row r="26" spans="1:9" ht="39.75" hidden="1" customHeight="1" x14ac:dyDescent="0.25">
      <c r="A26" s="32">
        <v>22</v>
      </c>
      <c r="B26" s="5" t="s">
        <v>16</v>
      </c>
      <c r="C26" s="5" t="s">
        <v>26</v>
      </c>
      <c r="D26" s="7" t="s">
        <v>9</v>
      </c>
      <c r="E26" s="121">
        <v>1</v>
      </c>
      <c r="F26" s="121">
        <v>1</v>
      </c>
      <c r="G26" s="10" t="s">
        <v>1153</v>
      </c>
      <c r="H26" s="7" t="s">
        <v>14</v>
      </c>
      <c r="I26" s="33"/>
    </row>
    <row r="27" spans="1:9" ht="78.75" hidden="1" customHeight="1" x14ac:dyDescent="0.25">
      <c r="A27" s="206">
        <v>23</v>
      </c>
      <c r="B27" s="5" t="s">
        <v>16</v>
      </c>
      <c r="C27" s="5" t="s">
        <v>27</v>
      </c>
      <c r="D27" s="7" t="s">
        <v>31</v>
      </c>
      <c r="E27" s="121">
        <v>1</v>
      </c>
      <c r="F27" s="121">
        <v>1</v>
      </c>
      <c r="G27" s="7" t="s">
        <v>1104</v>
      </c>
      <c r="H27" s="7" t="s">
        <v>14</v>
      </c>
      <c r="I27" s="33"/>
    </row>
    <row r="28" spans="1:9" ht="47.25" hidden="1" customHeight="1" x14ac:dyDescent="0.25">
      <c r="A28" s="32">
        <v>24</v>
      </c>
      <c r="B28" s="5" t="s">
        <v>16</v>
      </c>
      <c r="C28" s="5" t="s">
        <v>28</v>
      </c>
      <c r="D28" s="7" t="s">
        <v>31</v>
      </c>
      <c r="E28" s="121">
        <v>1</v>
      </c>
      <c r="F28" s="121">
        <v>1</v>
      </c>
      <c r="G28" s="7" t="s">
        <v>1106</v>
      </c>
      <c r="H28" s="7" t="s">
        <v>14</v>
      </c>
      <c r="I28" s="33"/>
    </row>
    <row r="29" spans="1:9" ht="47.25" hidden="1" customHeight="1" x14ac:dyDescent="0.25">
      <c r="A29" s="206">
        <v>25</v>
      </c>
      <c r="B29" s="16" t="s">
        <v>16</v>
      </c>
      <c r="C29" s="16" t="s">
        <v>15</v>
      </c>
      <c r="D29" s="7" t="s">
        <v>9</v>
      </c>
      <c r="E29" s="121">
        <v>1</v>
      </c>
      <c r="F29" s="121">
        <v>1</v>
      </c>
      <c r="G29" s="17" t="s">
        <v>1129</v>
      </c>
      <c r="H29" s="17" t="s">
        <v>37</v>
      </c>
      <c r="I29" s="38"/>
    </row>
    <row r="30" spans="1:9" ht="40.5" hidden="1" customHeight="1" thickBot="1" x14ac:dyDescent="0.3">
      <c r="A30" s="32">
        <v>26</v>
      </c>
      <c r="B30" s="16" t="s">
        <v>16</v>
      </c>
      <c r="C30" s="16" t="s">
        <v>15</v>
      </c>
      <c r="D30" s="7" t="s">
        <v>9</v>
      </c>
      <c r="E30" s="121">
        <v>1</v>
      </c>
      <c r="F30" s="121">
        <v>1</v>
      </c>
      <c r="G30" s="17" t="s">
        <v>1129</v>
      </c>
      <c r="H30" s="17" t="s">
        <v>37</v>
      </c>
      <c r="I30" s="36"/>
    </row>
    <row r="31" spans="1:9" ht="27.75" hidden="1" customHeight="1" thickBot="1" x14ac:dyDescent="0.3">
      <c r="A31" s="374" t="s">
        <v>39</v>
      </c>
      <c r="B31" s="375"/>
      <c r="C31" s="375"/>
      <c r="D31" s="375"/>
      <c r="E31" s="375"/>
      <c r="F31" s="375"/>
      <c r="G31" s="375"/>
      <c r="H31" s="375"/>
      <c r="I31" s="376"/>
    </row>
    <row r="32" spans="1:9" ht="51" hidden="1" customHeight="1" x14ac:dyDescent="0.25">
      <c r="A32" s="30">
        <v>27</v>
      </c>
      <c r="B32" s="4" t="s">
        <v>39</v>
      </c>
      <c r="C32" s="4" t="s">
        <v>40</v>
      </c>
      <c r="D32" s="6" t="s">
        <v>31</v>
      </c>
      <c r="E32" s="120">
        <v>1</v>
      </c>
      <c r="F32" s="120">
        <v>1</v>
      </c>
      <c r="G32" s="6" t="s">
        <v>1120</v>
      </c>
      <c r="H32" s="6" t="s">
        <v>36</v>
      </c>
      <c r="I32" s="31"/>
    </row>
    <row r="33" spans="1:9" ht="76.5" hidden="1" customHeight="1" x14ac:dyDescent="0.25">
      <c r="A33" s="32">
        <v>28</v>
      </c>
      <c r="B33" s="5" t="s">
        <v>39</v>
      </c>
      <c r="C33" s="5" t="s">
        <v>41</v>
      </c>
      <c r="D33" s="7" t="s">
        <v>31</v>
      </c>
      <c r="E33" s="121">
        <v>1</v>
      </c>
      <c r="F33" s="121">
        <v>1</v>
      </c>
      <c r="G33" s="7" t="s">
        <v>43</v>
      </c>
      <c r="H33" s="7" t="s">
        <v>36</v>
      </c>
      <c r="I33" s="33"/>
    </row>
    <row r="34" spans="1:9" ht="44.25" hidden="1" customHeight="1" x14ac:dyDescent="0.25">
      <c r="A34" s="37">
        <v>29</v>
      </c>
      <c r="B34" s="20" t="s">
        <v>39</v>
      </c>
      <c r="C34" s="20" t="s">
        <v>41</v>
      </c>
      <c r="D34" s="15" t="s">
        <v>31</v>
      </c>
      <c r="E34" s="124">
        <v>1</v>
      </c>
      <c r="F34" s="124">
        <v>1</v>
      </c>
      <c r="G34" s="10" t="s">
        <v>1153</v>
      </c>
      <c r="H34" s="15" t="s">
        <v>36</v>
      </c>
      <c r="I34" s="38"/>
    </row>
    <row r="35" spans="1:9" ht="44.25" hidden="1" customHeight="1" x14ac:dyDescent="0.25">
      <c r="A35" s="7">
        <v>30</v>
      </c>
      <c r="B35" s="5" t="s">
        <v>39</v>
      </c>
      <c r="C35" s="5" t="s">
        <v>42</v>
      </c>
      <c r="D35" s="7" t="s">
        <v>31</v>
      </c>
      <c r="E35" s="121">
        <v>1</v>
      </c>
      <c r="F35" s="121">
        <v>1</v>
      </c>
      <c r="G35" s="10" t="s">
        <v>1153</v>
      </c>
      <c r="H35" s="7" t="s">
        <v>35</v>
      </c>
      <c r="I35" s="5"/>
    </row>
    <row r="36" spans="1:9" ht="27" hidden="1" customHeight="1" x14ac:dyDescent="0.25">
      <c r="A36" s="380" t="s">
        <v>45</v>
      </c>
      <c r="B36" s="381"/>
      <c r="C36" s="381"/>
      <c r="D36" s="381"/>
      <c r="E36" s="381"/>
      <c r="F36" s="381"/>
      <c r="G36" s="381"/>
      <c r="H36" s="381"/>
      <c r="I36" s="382"/>
    </row>
    <row r="37" spans="1:9" ht="51" hidden="1" customHeight="1" x14ac:dyDescent="0.25">
      <c r="A37" s="7">
        <v>31</v>
      </c>
      <c r="B37" s="5" t="s">
        <v>45</v>
      </c>
      <c r="C37" s="5" t="s">
        <v>46</v>
      </c>
      <c r="D37" s="7" t="s">
        <v>31</v>
      </c>
      <c r="E37" s="121">
        <v>2</v>
      </c>
      <c r="F37" s="121">
        <v>1</v>
      </c>
      <c r="G37" s="7" t="s">
        <v>1091</v>
      </c>
      <c r="H37" s="7" t="s">
        <v>54</v>
      </c>
      <c r="I37" s="5"/>
    </row>
    <row r="38" spans="1:9" ht="76.5" hidden="1" customHeight="1" x14ac:dyDescent="0.25">
      <c r="A38" s="30">
        <v>32</v>
      </c>
      <c r="B38" s="4" t="s">
        <v>45</v>
      </c>
      <c r="C38" s="4" t="s">
        <v>47</v>
      </c>
      <c r="D38" s="6" t="s">
        <v>31</v>
      </c>
      <c r="E38" s="120">
        <v>1</v>
      </c>
      <c r="F38" s="120">
        <v>1</v>
      </c>
      <c r="G38" s="6" t="s">
        <v>48</v>
      </c>
      <c r="H38" s="6" t="s">
        <v>54</v>
      </c>
      <c r="I38" s="31"/>
    </row>
    <row r="39" spans="1:9" ht="76.5" hidden="1" customHeight="1" x14ac:dyDescent="0.25">
      <c r="A39" s="7">
        <v>33</v>
      </c>
      <c r="B39" s="5" t="s">
        <v>45</v>
      </c>
      <c r="C39" s="5" t="s">
        <v>47</v>
      </c>
      <c r="D39" s="7" t="s">
        <v>31</v>
      </c>
      <c r="E39" s="121">
        <v>1</v>
      </c>
      <c r="F39" s="121">
        <v>1</v>
      </c>
      <c r="G39" s="7" t="s">
        <v>49</v>
      </c>
      <c r="H39" s="7" t="s">
        <v>54</v>
      </c>
      <c r="I39" s="33"/>
    </row>
    <row r="40" spans="1:9" ht="76.5" hidden="1" customHeight="1" x14ac:dyDescent="0.25">
      <c r="A40" s="206">
        <v>34</v>
      </c>
      <c r="B40" s="5" t="s">
        <v>45</v>
      </c>
      <c r="C40" s="5" t="s">
        <v>57</v>
      </c>
      <c r="D40" s="7" t="s">
        <v>31</v>
      </c>
      <c r="E40" s="121">
        <v>1</v>
      </c>
      <c r="F40" s="121">
        <v>1</v>
      </c>
      <c r="G40" s="7" t="s">
        <v>50</v>
      </c>
      <c r="H40" s="7" t="s">
        <v>54</v>
      </c>
      <c r="I40" s="33"/>
    </row>
    <row r="41" spans="1:9" ht="76.5" hidden="1" customHeight="1" x14ac:dyDescent="0.25">
      <c r="A41" s="7">
        <v>35</v>
      </c>
      <c r="B41" s="5" t="s">
        <v>45</v>
      </c>
      <c r="C41" s="5" t="s">
        <v>47</v>
      </c>
      <c r="D41" s="7" t="s">
        <v>31</v>
      </c>
      <c r="E41" s="121">
        <v>1</v>
      </c>
      <c r="F41" s="121">
        <v>1</v>
      </c>
      <c r="G41" s="7" t="s">
        <v>51</v>
      </c>
      <c r="H41" s="7" t="s">
        <v>54</v>
      </c>
      <c r="I41" s="33"/>
    </row>
    <row r="42" spans="1:9" ht="76.5" hidden="1" customHeight="1" x14ac:dyDescent="0.25">
      <c r="A42" s="206">
        <v>36</v>
      </c>
      <c r="B42" s="5" t="s">
        <v>45</v>
      </c>
      <c r="C42" s="5" t="s">
        <v>52</v>
      </c>
      <c r="D42" s="7" t="s">
        <v>31</v>
      </c>
      <c r="E42" s="121">
        <v>1</v>
      </c>
      <c r="F42" s="121">
        <v>1</v>
      </c>
      <c r="G42" s="7" t="s">
        <v>53</v>
      </c>
      <c r="H42" s="7" t="s">
        <v>54</v>
      </c>
      <c r="I42" s="33"/>
    </row>
    <row r="43" spans="1:9" ht="38.25" hidden="1" customHeight="1" x14ac:dyDescent="0.25">
      <c r="A43" s="7">
        <v>37</v>
      </c>
      <c r="B43" s="5" t="s">
        <v>45</v>
      </c>
      <c r="C43" s="5" t="s">
        <v>47</v>
      </c>
      <c r="D43" s="7" t="s">
        <v>31</v>
      </c>
      <c r="E43" s="121">
        <v>1</v>
      </c>
      <c r="F43" s="121">
        <v>1</v>
      </c>
      <c r="G43" s="7" t="s">
        <v>32</v>
      </c>
      <c r="H43" s="7" t="s">
        <v>54</v>
      </c>
      <c r="I43" s="33"/>
    </row>
    <row r="44" spans="1:9" ht="38.25" hidden="1" customHeight="1" x14ac:dyDescent="0.25">
      <c r="A44" s="206">
        <v>38</v>
      </c>
      <c r="B44" s="5" t="s">
        <v>45</v>
      </c>
      <c r="C44" s="5" t="s">
        <v>47</v>
      </c>
      <c r="D44" s="7" t="s">
        <v>31</v>
      </c>
      <c r="E44" s="121">
        <v>1</v>
      </c>
      <c r="F44" s="121">
        <v>1</v>
      </c>
      <c r="G44" s="7" t="s">
        <v>32</v>
      </c>
      <c r="H44" s="7" t="s">
        <v>54</v>
      </c>
      <c r="I44" s="33"/>
    </row>
    <row r="45" spans="1:9" ht="38.25" hidden="1" customHeight="1" x14ac:dyDescent="0.25">
      <c r="A45" s="7">
        <v>39</v>
      </c>
      <c r="B45" s="5" t="s">
        <v>45</v>
      </c>
      <c r="C45" s="5" t="s">
        <v>47</v>
      </c>
      <c r="D45" s="7" t="s">
        <v>31</v>
      </c>
      <c r="E45" s="121">
        <v>1</v>
      </c>
      <c r="F45" s="121">
        <v>1</v>
      </c>
      <c r="G45" s="7" t="s">
        <v>32</v>
      </c>
      <c r="H45" s="7" t="s">
        <v>54</v>
      </c>
      <c r="I45" s="33"/>
    </row>
    <row r="46" spans="1:9" ht="38.25" hidden="1" customHeight="1" x14ac:dyDescent="0.25">
      <c r="A46" s="206">
        <v>40</v>
      </c>
      <c r="B46" s="5" t="s">
        <v>45</v>
      </c>
      <c r="C46" s="5" t="s">
        <v>47</v>
      </c>
      <c r="D46" s="7" t="s">
        <v>31</v>
      </c>
      <c r="E46" s="121">
        <v>1</v>
      </c>
      <c r="F46" s="121">
        <v>1</v>
      </c>
      <c r="G46" s="7" t="s">
        <v>1120</v>
      </c>
      <c r="H46" s="7" t="s">
        <v>54</v>
      </c>
      <c r="I46" s="33"/>
    </row>
    <row r="47" spans="1:9" ht="38.25" hidden="1" customHeight="1" x14ac:dyDescent="0.25">
      <c r="A47" s="7">
        <v>41</v>
      </c>
      <c r="B47" s="5" t="s">
        <v>45</v>
      </c>
      <c r="C47" s="5" t="s">
        <v>47</v>
      </c>
      <c r="D47" s="7" t="s">
        <v>31</v>
      </c>
      <c r="E47" s="121">
        <v>1</v>
      </c>
      <c r="F47" s="121">
        <v>1</v>
      </c>
      <c r="G47" s="7" t="s">
        <v>1120</v>
      </c>
      <c r="H47" s="7" t="s">
        <v>54</v>
      </c>
      <c r="I47" s="33"/>
    </row>
    <row r="48" spans="1:9" ht="38.25" hidden="1" customHeight="1" x14ac:dyDescent="0.25">
      <c r="A48" s="206">
        <v>42</v>
      </c>
      <c r="B48" s="5" t="s">
        <v>45</v>
      </c>
      <c r="C48" s="5" t="s">
        <v>47</v>
      </c>
      <c r="D48" s="7" t="s">
        <v>31</v>
      </c>
      <c r="E48" s="121">
        <v>1</v>
      </c>
      <c r="F48" s="121">
        <v>1</v>
      </c>
      <c r="G48" s="7" t="s">
        <v>1120</v>
      </c>
      <c r="H48" s="7" t="s">
        <v>54</v>
      </c>
      <c r="I48" s="33"/>
    </row>
    <row r="49" spans="1:9" ht="38.25" hidden="1" customHeight="1" x14ac:dyDescent="0.25">
      <c r="A49" s="7">
        <v>43</v>
      </c>
      <c r="B49" s="5" t="s">
        <v>45</v>
      </c>
      <c r="C49" s="5" t="s">
        <v>47</v>
      </c>
      <c r="D49" s="7" t="s">
        <v>31</v>
      </c>
      <c r="E49" s="121">
        <v>1</v>
      </c>
      <c r="F49" s="121">
        <v>1</v>
      </c>
      <c r="G49" s="7" t="s">
        <v>1120</v>
      </c>
      <c r="H49" s="7" t="s">
        <v>54</v>
      </c>
      <c r="I49" s="33"/>
    </row>
    <row r="50" spans="1:9" ht="38.25" hidden="1" customHeight="1" x14ac:dyDescent="0.25">
      <c r="A50" s="206">
        <v>44</v>
      </c>
      <c r="B50" s="5" t="s">
        <v>45</v>
      </c>
      <c r="C50" s="5" t="s">
        <v>47</v>
      </c>
      <c r="D50" s="7" t="s">
        <v>31</v>
      </c>
      <c r="E50" s="121">
        <v>1</v>
      </c>
      <c r="F50" s="121">
        <v>1</v>
      </c>
      <c r="G50" s="7" t="s">
        <v>1120</v>
      </c>
      <c r="H50" s="7" t="s">
        <v>54</v>
      </c>
      <c r="I50" s="33"/>
    </row>
    <row r="51" spans="1:9" ht="38.25" hidden="1" customHeight="1" x14ac:dyDescent="0.25">
      <c r="A51" s="7">
        <v>45</v>
      </c>
      <c r="B51" s="5" t="s">
        <v>45</v>
      </c>
      <c r="C51" s="5" t="s">
        <v>47</v>
      </c>
      <c r="D51" s="7" t="s">
        <v>31</v>
      </c>
      <c r="E51" s="121">
        <v>1</v>
      </c>
      <c r="F51" s="121">
        <v>1</v>
      </c>
      <c r="G51" s="7" t="s">
        <v>1120</v>
      </c>
      <c r="H51" s="7" t="s">
        <v>54</v>
      </c>
      <c r="I51" s="33"/>
    </row>
    <row r="52" spans="1:9" ht="38.25" hidden="1" customHeight="1" x14ac:dyDescent="0.25">
      <c r="A52" s="206">
        <v>46</v>
      </c>
      <c r="B52" s="5" t="s">
        <v>45</v>
      </c>
      <c r="C52" s="5" t="s">
        <v>47</v>
      </c>
      <c r="D52" s="7" t="s">
        <v>31</v>
      </c>
      <c r="E52" s="121">
        <v>1</v>
      </c>
      <c r="F52" s="121">
        <v>1</v>
      </c>
      <c r="G52" s="7" t="s">
        <v>1120</v>
      </c>
      <c r="H52" s="7" t="s">
        <v>54</v>
      </c>
      <c r="I52" s="33"/>
    </row>
    <row r="53" spans="1:9" ht="38.25" hidden="1" customHeight="1" x14ac:dyDescent="0.25">
      <c r="A53" s="7">
        <v>47</v>
      </c>
      <c r="B53" s="5" t="s">
        <v>45</v>
      </c>
      <c r="C53" s="5" t="s">
        <v>47</v>
      </c>
      <c r="D53" s="7" t="s">
        <v>31</v>
      </c>
      <c r="E53" s="121">
        <v>1</v>
      </c>
      <c r="F53" s="121">
        <v>1</v>
      </c>
      <c r="G53" s="7" t="s">
        <v>1120</v>
      </c>
      <c r="H53" s="7" t="s">
        <v>54</v>
      </c>
      <c r="I53" s="33"/>
    </row>
    <row r="54" spans="1:9" ht="42" hidden="1" customHeight="1" x14ac:dyDescent="0.25">
      <c r="A54" s="206">
        <v>48</v>
      </c>
      <c r="B54" s="5" t="s">
        <v>45</v>
      </c>
      <c r="C54" s="5" t="s">
        <v>47</v>
      </c>
      <c r="D54" s="7" t="s">
        <v>31</v>
      </c>
      <c r="E54" s="121">
        <v>1</v>
      </c>
      <c r="F54" s="121">
        <v>1</v>
      </c>
      <c r="G54" s="10" t="s">
        <v>1153</v>
      </c>
      <c r="H54" s="7" t="s">
        <v>54</v>
      </c>
      <c r="I54" s="33"/>
    </row>
    <row r="55" spans="1:9" ht="42" hidden="1" customHeight="1" x14ac:dyDescent="0.25">
      <c r="A55" s="7">
        <v>49</v>
      </c>
      <c r="B55" s="5" t="s">
        <v>45</v>
      </c>
      <c r="C55" s="5" t="s">
        <v>47</v>
      </c>
      <c r="D55" s="7" t="s">
        <v>31</v>
      </c>
      <c r="E55" s="121">
        <v>1</v>
      </c>
      <c r="F55" s="121">
        <v>1</v>
      </c>
      <c r="G55" s="10" t="s">
        <v>1153</v>
      </c>
      <c r="H55" s="7" t="s">
        <v>54</v>
      </c>
      <c r="I55" s="33"/>
    </row>
    <row r="56" spans="1:9" ht="42" hidden="1" customHeight="1" x14ac:dyDescent="0.25">
      <c r="A56" s="206">
        <v>50</v>
      </c>
      <c r="B56" s="5" t="s">
        <v>45</v>
      </c>
      <c r="C56" s="5" t="s">
        <v>47</v>
      </c>
      <c r="D56" s="7" t="s">
        <v>31</v>
      </c>
      <c r="E56" s="121">
        <v>1</v>
      </c>
      <c r="F56" s="121">
        <v>1</v>
      </c>
      <c r="G56" s="10" t="s">
        <v>1153</v>
      </c>
      <c r="H56" s="7" t="s">
        <v>54</v>
      </c>
      <c r="I56" s="33"/>
    </row>
    <row r="57" spans="1:9" ht="42" hidden="1" customHeight="1" x14ac:dyDescent="0.25">
      <c r="A57" s="7">
        <v>51</v>
      </c>
      <c r="B57" s="5" t="s">
        <v>45</v>
      </c>
      <c r="C57" s="5" t="s">
        <v>47</v>
      </c>
      <c r="D57" s="7" t="s">
        <v>31</v>
      </c>
      <c r="E57" s="121">
        <v>1</v>
      </c>
      <c r="F57" s="121">
        <v>1</v>
      </c>
      <c r="G57" s="10" t="s">
        <v>1153</v>
      </c>
      <c r="H57" s="7" t="s">
        <v>54</v>
      </c>
      <c r="I57" s="33"/>
    </row>
    <row r="58" spans="1:9" ht="42" hidden="1" customHeight="1" x14ac:dyDescent="0.25">
      <c r="A58" s="206">
        <v>52</v>
      </c>
      <c r="B58" s="5" t="s">
        <v>45</v>
      </c>
      <c r="C58" s="5" t="s">
        <v>47</v>
      </c>
      <c r="D58" s="7" t="s">
        <v>31</v>
      </c>
      <c r="E58" s="121">
        <v>1</v>
      </c>
      <c r="F58" s="121">
        <v>1</v>
      </c>
      <c r="G58" s="10" t="s">
        <v>1153</v>
      </c>
      <c r="H58" s="7" t="s">
        <v>54</v>
      </c>
      <c r="I58" s="33"/>
    </row>
    <row r="59" spans="1:9" ht="42" hidden="1" customHeight="1" x14ac:dyDescent="0.25">
      <c r="A59" s="7">
        <v>53</v>
      </c>
      <c r="B59" s="5" t="s">
        <v>45</v>
      </c>
      <c r="C59" s="5" t="s">
        <v>47</v>
      </c>
      <c r="D59" s="7" t="s">
        <v>31</v>
      </c>
      <c r="E59" s="121">
        <v>1</v>
      </c>
      <c r="F59" s="121">
        <v>1</v>
      </c>
      <c r="G59" s="10" t="s">
        <v>1153</v>
      </c>
      <c r="H59" s="7" t="s">
        <v>54</v>
      </c>
      <c r="I59" s="33"/>
    </row>
    <row r="60" spans="1:9" ht="42" hidden="1" customHeight="1" x14ac:dyDescent="0.25">
      <c r="A60" s="206">
        <v>54</v>
      </c>
      <c r="B60" s="5" t="s">
        <v>45</v>
      </c>
      <c r="C60" s="5" t="s">
        <v>47</v>
      </c>
      <c r="D60" s="7" t="s">
        <v>31</v>
      </c>
      <c r="E60" s="121">
        <v>1</v>
      </c>
      <c r="F60" s="121">
        <v>1</v>
      </c>
      <c r="G60" s="10" t="s">
        <v>1153</v>
      </c>
      <c r="H60" s="7" t="s">
        <v>54</v>
      </c>
      <c r="I60" s="33"/>
    </row>
    <row r="61" spans="1:9" ht="42" hidden="1" customHeight="1" x14ac:dyDescent="0.25">
      <c r="A61" s="7">
        <v>55</v>
      </c>
      <c r="B61" s="5" t="s">
        <v>45</v>
      </c>
      <c r="C61" s="5" t="s">
        <v>47</v>
      </c>
      <c r="D61" s="7" t="s">
        <v>31</v>
      </c>
      <c r="E61" s="121">
        <v>1</v>
      </c>
      <c r="F61" s="121">
        <v>1</v>
      </c>
      <c r="G61" s="10" t="s">
        <v>1153</v>
      </c>
      <c r="H61" s="7" t="s">
        <v>54</v>
      </c>
      <c r="I61" s="33"/>
    </row>
    <row r="62" spans="1:9" ht="42" hidden="1" customHeight="1" x14ac:dyDescent="0.25">
      <c r="A62" s="206">
        <v>56</v>
      </c>
      <c r="B62" s="5" t="s">
        <v>45</v>
      </c>
      <c r="C62" s="5" t="s">
        <v>47</v>
      </c>
      <c r="D62" s="7" t="s">
        <v>31</v>
      </c>
      <c r="E62" s="121">
        <v>1</v>
      </c>
      <c r="F62" s="121">
        <v>1</v>
      </c>
      <c r="G62" s="10" t="s">
        <v>1153</v>
      </c>
      <c r="H62" s="7" t="s">
        <v>54</v>
      </c>
      <c r="I62" s="33"/>
    </row>
    <row r="63" spans="1:9" ht="38.25" hidden="1" customHeight="1" x14ac:dyDescent="0.25">
      <c r="A63" s="7">
        <v>57</v>
      </c>
      <c r="B63" s="5" t="s">
        <v>45</v>
      </c>
      <c r="C63" s="5" t="s">
        <v>47</v>
      </c>
      <c r="D63" s="7" t="s">
        <v>31</v>
      </c>
      <c r="E63" s="121">
        <v>1</v>
      </c>
      <c r="F63" s="121">
        <v>1</v>
      </c>
      <c r="G63" s="7" t="s">
        <v>55</v>
      </c>
      <c r="H63" s="7" t="s">
        <v>54</v>
      </c>
      <c r="I63" s="33"/>
    </row>
    <row r="64" spans="1:9" ht="38.25" hidden="1" customHeight="1" x14ac:dyDescent="0.25">
      <c r="A64" s="206">
        <v>58</v>
      </c>
      <c r="B64" s="5" t="s">
        <v>45</v>
      </c>
      <c r="C64" s="5" t="s">
        <v>47</v>
      </c>
      <c r="D64" s="7" t="s">
        <v>31</v>
      </c>
      <c r="E64" s="121">
        <v>1</v>
      </c>
      <c r="F64" s="121">
        <v>1</v>
      </c>
      <c r="G64" s="219" t="s">
        <v>56</v>
      </c>
      <c r="H64" s="7" t="s">
        <v>54</v>
      </c>
      <c r="I64" s="33"/>
    </row>
    <row r="65" spans="1:9" ht="38.25" hidden="1" customHeight="1" x14ac:dyDescent="0.25">
      <c r="A65" s="7">
        <v>59</v>
      </c>
      <c r="B65" s="5" t="s">
        <v>45</v>
      </c>
      <c r="C65" s="5" t="s">
        <v>47</v>
      </c>
      <c r="D65" s="7" t="s">
        <v>31</v>
      </c>
      <c r="E65" s="121">
        <v>1</v>
      </c>
      <c r="F65" s="121">
        <v>1</v>
      </c>
      <c r="G65" s="7" t="s">
        <v>1120</v>
      </c>
      <c r="H65" s="7" t="s">
        <v>54</v>
      </c>
      <c r="I65" s="33"/>
    </row>
    <row r="66" spans="1:9" ht="39" hidden="1" thickBot="1" x14ac:dyDescent="0.3">
      <c r="A66" s="206">
        <v>60</v>
      </c>
      <c r="B66" s="20" t="s">
        <v>45</v>
      </c>
      <c r="C66" s="20" t="s">
        <v>58</v>
      </c>
      <c r="D66" s="15" t="s">
        <v>29</v>
      </c>
      <c r="E66" s="124">
        <v>274</v>
      </c>
      <c r="F66" s="124">
        <v>253</v>
      </c>
      <c r="G66" s="15" t="s">
        <v>1080</v>
      </c>
      <c r="H66" s="15" t="s">
        <v>54</v>
      </c>
      <c r="I66" s="38"/>
    </row>
    <row r="67" spans="1:9" ht="27" hidden="1" customHeight="1" thickBot="1" x14ac:dyDescent="0.3">
      <c r="A67" s="377" t="s">
        <v>44</v>
      </c>
      <c r="B67" s="387"/>
      <c r="C67" s="387"/>
      <c r="D67" s="387"/>
      <c r="E67" s="387"/>
      <c r="F67" s="387"/>
      <c r="G67" s="387"/>
      <c r="H67" s="387"/>
      <c r="I67" s="388"/>
    </row>
    <row r="68" spans="1:9" ht="38.25" hidden="1" customHeight="1" x14ac:dyDescent="0.25">
      <c r="A68" s="30">
        <v>61</v>
      </c>
      <c r="B68" s="4" t="s">
        <v>44</v>
      </c>
      <c r="C68" s="4" t="s">
        <v>59</v>
      </c>
      <c r="D68" s="6" t="s">
        <v>31</v>
      </c>
      <c r="E68" s="120">
        <v>1</v>
      </c>
      <c r="F68" s="120">
        <v>1</v>
      </c>
      <c r="G68" s="6" t="s">
        <v>60</v>
      </c>
      <c r="H68" s="6" t="s">
        <v>61</v>
      </c>
      <c r="I68" s="31"/>
    </row>
    <row r="69" spans="1:9" ht="38.25" hidden="1" x14ac:dyDescent="0.25">
      <c r="A69" s="32">
        <v>62</v>
      </c>
      <c r="B69" s="5" t="s">
        <v>44</v>
      </c>
      <c r="C69" s="5" t="s">
        <v>62</v>
      </c>
      <c r="D69" s="7" t="s">
        <v>29</v>
      </c>
      <c r="E69" s="121">
        <v>190</v>
      </c>
      <c r="F69" s="121">
        <v>190</v>
      </c>
      <c r="G69" s="7" t="s">
        <v>60</v>
      </c>
      <c r="H69" s="7" t="s">
        <v>61</v>
      </c>
      <c r="I69" s="33"/>
    </row>
    <row r="70" spans="1:9" ht="38.25" hidden="1" customHeight="1" x14ac:dyDescent="0.25">
      <c r="A70" s="206">
        <v>63</v>
      </c>
      <c r="B70" s="5" t="s">
        <v>44</v>
      </c>
      <c r="C70" s="5" t="s">
        <v>62</v>
      </c>
      <c r="D70" s="7" t="s">
        <v>31</v>
      </c>
      <c r="E70" s="121">
        <v>1</v>
      </c>
      <c r="F70" s="121">
        <v>1</v>
      </c>
      <c r="G70" s="7" t="s">
        <v>1120</v>
      </c>
      <c r="H70" s="7" t="s">
        <v>61</v>
      </c>
      <c r="I70" s="33"/>
    </row>
    <row r="71" spans="1:9" ht="38.25" hidden="1" customHeight="1" x14ac:dyDescent="0.25">
      <c r="A71" s="32">
        <v>64</v>
      </c>
      <c r="B71" s="5" t="s">
        <v>44</v>
      </c>
      <c r="C71" s="5" t="s">
        <v>62</v>
      </c>
      <c r="D71" s="7" t="s">
        <v>31</v>
      </c>
      <c r="E71" s="121">
        <v>1</v>
      </c>
      <c r="F71" s="121">
        <v>1</v>
      </c>
      <c r="G71" s="7" t="s">
        <v>1120</v>
      </c>
      <c r="H71" s="7" t="s">
        <v>61</v>
      </c>
      <c r="I71" s="33"/>
    </row>
    <row r="72" spans="1:9" ht="38.25" hidden="1" customHeight="1" x14ac:dyDescent="0.25">
      <c r="A72" s="206">
        <v>65</v>
      </c>
      <c r="B72" s="5" t="s">
        <v>44</v>
      </c>
      <c r="C72" s="5" t="s">
        <v>62</v>
      </c>
      <c r="D72" s="7" t="s">
        <v>31</v>
      </c>
      <c r="E72" s="121">
        <v>1</v>
      </c>
      <c r="F72" s="121">
        <v>1</v>
      </c>
      <c r="G72" s="7" t="s">
        <v>1120</v>
      </c>
      <c r="H72" s="7" t="s">
        <v>61</v>
      </c>
      <c r="I72" s="33"/>
    </row>
    <row r="73" spans="1:9" ht="38.25" hidden="1" customHeight="1" x14ac:dyDescent="0.25">
      <c r="A73" s="32">
        <v>66</v>
      </c>
      <c r="B73" s="5" t="s">
        <v>44</v>
      </c>
      <c r="C73" s="5" t="s">
        <v>62</v>
      </c>
      <c r="D73" s="7" t="s">
        <v>31</v>
      </c>
      <c r="E73" s="121">
        <v>1</v>
      </c>
      <c r="F73" s="121">
        <v>1</v>
      </c>
      <c r="G73" s="7" t="s">
        <v>1120</v>
      </c>
      <c r="H73" s="7" t="s">
        <v>61</v>
      </c>
      <c r="I73" s="33"/>
    </row>
    <row r="74" spans="1:9" ht="38.25" hidden="1" x14ac:dyDescent="0.25">
      <c r="A74" s="206">
        <v>67</v>
      </c>
      <c r="B74" s="5" t="s">
        <v>44</v>
      </c>
      <c r="C74" s="5" t="s">
        <v>63</v>
      </c>
      <c r="D74" s="7" t="s">
        <v>29</v>
      </c>
      <c r="E74" s="121">
        <v>217</v>
      </c>
      <c r="F74" s="121">
        <v>217</v>
      </c>
      <c r="G74" s="7" t="s">
        <v>60</v>
      </c>
      <c r="H74" s="7" t="s">
        <v>61</v>
      </c>
      <c r="I74" s="33"/>
    </row>
    <row r="75" spans="1:9" ht="76.5" hidden="1" customHeight="1" x14ac:dyDescent="0.25">
      <c r="A75" s="32">
        <v>68</v>
      </c>
      <c r="B75" s="5" t="s">
        <v>44</v>
      </c>
      <c r="C75" s="5" t="s">
        <v>64</v>
      </c>
      <c r="D75" s="7" t="s">
        <v>31</v>
      </c>
      <c r="E75" s="121">
        <v>1</v>
      </c>
      <c r="F75" s="121">
        <v>1</v>
      </c>
      <c r="G75" s="7" t="s">
        <v>65</v>
      </c>
      <c r="H75" s="7" t="s">
        <v>14</v>
      </c>
      <c r="I75" s="33"/>
    </row>
    <row r="76" spans="1:9" ht="76.5" hidden="1" customHeight="1" x14ac:dyDescent="0.25">
      <c r="A76" s="206">
        <v>69</v>
      </c>
      <c r="B76" s="5" t="s">
        <v>44</v>
      </c>
      <c r="C76" s="5" t="s">
        <v>59</v>
      </c>
      <c r="D76" s="7" t="s">
        <v>31</v>
      </c>
      <c r="E76" s="121">
        <v>1</v>
      </c>
      <c r="F76" s="121">
        <v>1</v>
      </c>
      <c r="G76" s="7" t="s">
        <v>66</v>
      </c>
      <c r="H76" s="7" t="s">
        <v>61</v>
      </c>
      <c r="I76" s="33"/>
    </row>
    <row r="77" spans="1:9" ht="76.5" hidden="1" customHeight="1" x14ac:dyDescent="0.25">
      <c r="A77" s="32">
        <v>70</v>
      </c>
      <c r="B77" s="5" t="s">
        <v>44</v>
      </c>
      <c r="C77" s="5" t="s">
        <v>67</v>
      </c>
      <c r="D77" s="7" t="s">
        <v>31</v>
      </c>
      <c r="E77" s="121">
        <v>1</v>
      </c>
      <c r="F77" s="121">
        <v>1</v>
      </c>
      <c r="G77" s="7" t="s">
        <v>68</v>
      </c>
      <c r="H77" s="7" t="s">
        <v>14</v>
      </c>
      <c r="I77" s="33"/>
    </row>
    <row r="78" spans="1:9" ht="38.25" hidden="1" customHeight="1" x14ac:dyDescent="0.25">
      <c r="A78" s="206">
        <v>71</v>
      </c>
      <c r="B78" s="5" t="s">
        <v>44</v>
      </c>
      <c r="C78" s="5" t="s">
        <v>62</v>
      </c>
      <c r="D78" s="7" t="s">
        <v>31</v>
      </c>
      <c r="E78" s="121">
        <v>1</v>
      </c>
      <c r="F78" s="121">
        <v>1</v>
      </c>
      <c r="G78" s="7" t="s">
        <v>1120</v>
      </c>
      <c r="H78" s="7" t="s">
        <v>61</v>
      </c>
      <c r="I78" s="33"/>
    </row>
    <row r="79" spans="1:9" ht="38.25" hidden="1" customHeight="1" x14ac:dyDescent="0.25">
      <c r="A79" s="32">
        <v>72</v>
      </c>
      <c r="B79" s="9" t="s">
        <v>44</v>
      </c>
      <c r="C79" s="9" t="s">
        <v>59</v>
      </c>
      <c r="D79" s="10" t="s">
        <v>31</v>
      </c>
      <c r="E79" s="122">
        <v>1</v>
      </c>
      <c r="F79" s="122">
        <v>1</v>
      </c>
      <c r="G79" s="10" t="s">
        <v>1120</v>
      </c>
      <c r="H79" s="10" t="s">
        <v>61</v>
      </c>
      <c r="I79" s="34"/>
    </row>
    <row r="80" spans="1:9" ht="38.25" hidden="1" customHeight="1" x14ac:dyDescent="0.25">
      <c r="A80" s="206">
        <v>73</v>
      </c>
      <c r="B80" s="9" t="s">
        <v>44</v>
      </c>
      <c r="C80" s="9" t="s">
        <v>59</v>
      </c>
      <c r="D80" s="10" t="s">
        <v>31</v>
      </c>
      <c r="E80" s="122">
        <v>1</v>
      </c>
      <c r="F80" s="122">
        <v>1</v>
      </c>
      <c r="G80" s="10" t="s">
        <v>1120</v>
      </c>
      <c r="H80" s="10" t="s">
        <v>61</v>
      </c>
      <c r="I80" s="34"/>
    </row>
    <row r="81" spans="1:9" ht="38.25" hidden="1" customHeight="1" x14ac:dyDescent="0.25">
      <c r="A81" s="32">
        <v>74</v>
      </c>
      <c r="B81" s="9" t="s">
        <v>44</v>
      </c>
      <c r="C81" s="9" t="s">
        <v>59</v>
      </c>
      <c r="D81" s="10" t="s">
        <v>31</v>
      </c>
      <c r="E81" s="122">
        <v>1</v>
      </c>
      <c r="F81" s="122">
        <v>1</v>
      </c>
      <c r="G81" s="10" t="s">
        <v>1120</v>
      </c>
      <c r="H81" s="10" t="s">
        <v>61</v>
      </c>
      <c r="I81" s="34"/>
    </row>
    <row r="82" spans="1:9" ht="38.25" hidden="1" customHeight="1" x14ac:dyDescent="0.25">
      <c r="A82" s="206">
        <v>75</v>
      </c>
      <c r="B82" s="9" t="s">
        <v>44</v>
      </c>
      <c r="C82" s="9" t="s">
        <v>59</v>
      </c>
      <c r="D82" s="10" t="s">
        <v>31</v>
      </c>
      <c r="E82" s="122">
        <v>1</v>
      </c>
      <c r="F82" s="122">
        <v>1</v>
      </c>
      <c r="G82" s="10" t="s">
        <v>1120</v>
      </c>
      <c r="H82" s="10" t="s">
        <v>61</v>
      </c>
      <c r="I82" s="34"/>
    </row>
    <row r="83" spans="1:9" ht="38.25" hidden="1" customHeight="1" x14ac:dyDescent="0.25">
      <c r="A83" s="32">
        <v>76</v>
      </c>
      <c r="B83" s="9" t="s">
        <v>44</v>
      </c>
      <c r="C83" s="9" t="s">
        <v>59</v>
      </c>
      <c r="D83" s="10" t="s">
        <v>31</v>
      </c>
      <c r="E83" s="122">
        <v>1</v>
      </c>
      <c r="F83" s="122">
        <v>1</v>
      </c>
      <c r="G83" s="10" t="s">
        <v>1120</v>
      </c>
      <c r="H83" s="10" t="s">
        <v>61</v>
      </c>
      <c r="I83" s="34"/>
    </row>
    <row r="84" spans="1:9" ht="38.25" hidden="1" customHeight="1" x14ac:dyDescent="0.25">
      <c r="A84" s="206">
        <v>77</v>
      </c>
      <c r="B84" s="9" t="s">
        <v>44</v>
      </c>
      <c r="C84" s="9" t="s">
        <v>59</v>
      </c>
      <c r="D84" s="10" t="s">
        <v>31</v>
      </c>
      <c r="E84" s="122">
        <v>1</v>
      </c>
      <c r="F84" s="122">
        <v>1</v>
      </c>
      <c r="G84" s="10" t="s">
        <v>1120</v>
      </c>
      <c r="H84" s="10" t="s">
        <v>61</v>
      </c>
      <c r="I84" s="34"/>
    </row>
    <row r="85" spans="1:9" ht="38.25" hidden="1" customHeight="1" x14ac:dyDescent="0.25">
      <c r="A85" s="32">
        <v>78</v>
      </c>
      <c r="B85" s="9" t="s">
        <v>44</v>
      </c>
      <c r="C85" s="9" t="s">
        <v>59</v>
      </c>
      <c r="D85" s="10" t="s">
        <v>31</v>
      </c>
      <c r="E85" s="122">
        <v>1</v>
      </c>
      <c r="F85" s="122">
        <v>1</v>
      </c>
      <c r="G85" s="10" t="s">
        <v>1120</v>
      </c>
      <c r="H85" s="10" t="s">
        <v>61</v>
      </c>
      <c r="I85" s="34"/>
    </row>
    <row r="86" spans="1:9" ht="38.25" hidden="1" customHeight="1" x14ac:dyDescent="0.25">
      <c r="A86" s="206">
        <v>79</v>
      </c>
      <c r="B86" s="9" t="s">
        <v>44</v>
      </c>
      <c r="C86" s="9" t="s">
        <v>59</v>
      </c>
      <c r="D86" s="10" t="s">
        <v>31</v>
      </c>
      <c r="E86" s="122">
        <v>1</v>
      </c>
      <c r="F86" s="122">
        <v>1</v>
      </c>
      <c r="G86" s="10" t="s">
        <v>1154</v>
      </c>
      <c r="H86" s="10" t="s">
        <v>61</v>
      </c>
      <c r="I86" s="34"/>
    </row>
    <row r="87" spans="1:9" ht="38.25" hidden="1" customHeight="1" x14ac:dyDescent="0.25">
      <c r="A87" s="32">
        <v>80</v>
      </c>
      <c r="B87" s="9" t="s">
        <v>44</v>
      </c>
      <c r="C87" s="9" t="s">
        <v>59</v>
      </c>
      <c r="D87" s="10" t="s">
        <v>31</v>
      </c>
      <c r="E87" s="122">
        <v>1</v>
      </c>
      <c r="F87" s="122">
        <v>1</v>
      </c>
      <c r="G87" s="10" t="s">
        <v>1153</v>
      </c>
      <c r="H87" s="10" t="s">
        <v>61</v>
      </c>
      <c r="I87" s="34"/>
    </row>
    <row r="88" spans="1:9" ht="38.25" hidden="1" customHeight="1" x14ac:dyDescent="0.25">
      <c r="A88" s="206">
        <v>81</v>
      </c>
      <c r="B88" s="9" t="s">
        <v>44</v>
      </c>
      <c r="C88" s="9" t="s">
        <v>59</v>
      </c>
      <c r="D88" s="10" t="s">
        <v>31</v>
      </c>
      <c r="E88" s="122">
        <v>1</v>
      </c>
      <c r="F88" s="122">
        <v>1</v>
      </c>
      <c r="G88" s="10" t="s">
        <v>1153</v>
      </c>
      <c r="H88" s="10" t="s">
        <v>61</v>
      </c>
      <c r="I88" s="34"/>
    </row>
    <row r="89" spans="1:9" ht="38.25" hidden="1" customHeight="1" thickBot="1" x14ac:dyDescent="0.3">
      <c r="A89" s="32">
        <v>82</v>
      </c>
      <c r="B89" s="16" t="s">
        <v>44</v>
      </c>
      <c r="C89" s="16" t="s">
        <v>59</v>
      </c>
      <c r="D89" s="17" t="s">
        <v>31</v>
      </c>
      <c r="E89" s="123">
        <v>1</v>
      </c>
      <c r="F89" s="123">
        <v>1</v>
      </c>
      <c r="G89" s="10" t="s">
        <v>1153</v>
      </c>
      <c r="H89" s="17" t="s">
        <v>61</v>
      </c>
      <c r="I89" s="36"/>
    </row>
    <row r="90" spans="1:9" ht="26.25" hidden="1" customHeight="1" thickBot="1" x14ac:dyDescent="0.3">
      <c r="A90" s="377" t="s">
        <v>69</v>
      </c>
      <c r="B90" s="387"/>
      <c r="C90" s="387"/>
      <c r="D90" s="387"/>
      <c r="E90" s="387"/>
      <c r="F90" s="387"/>
      <c r="G90" s="387"/>
      <c r="H90" s="387"/>
      <c r="I90" s="388"/>
    </row>
    <row r="91" spans="1:9" ht="57" hidden="1" customHeight="1" x14ac:dyDescent="0.25">
      <c r="A91" s="30">
        <v>83</v>
      </c>
      <c r="B91" s="4" t="s">
        <v>69</v>
      </c>
      <c r="C91" s="4" t="s">
        <v>70</v>
      </c>
      <c r="D91" s="21" t="s">
        <v>31</v>
      </c>
      <c r="E91" s="120">
        <v>1</v>
      </c>
      <c r="F91" s="120">
        <v>1</v>
      </c>
      <c r="G91" s="6" t="s">
        <v>1107</v>
      </c>
      <c r="H91" s="6" t="s">
        <v>14</v>
      </c>
      <c r="I91" s="31"/>
    </row>
    <row r="92" spans="1:9" ht="76.5" hidden="1" customHeight="1" x14ac:dyDescent="0.25">
      <c r="A92" s="32">
        <v>84</v>
      </c>
      <c r="B92" s="5" t="s">
        <v>69</v>
      </c>
      <c r="C92" s="5" t="s">
        <v>71</v>
      </c>
      <c r="D92" s="7" t="s">
        <v>31</v>
      </c>
      <c r="E92" s="121">
        <v>1</v>
      </c>
      <c r="F92" s="121">
        <v>1</v>
      </c>
      <c r="G92" s="7" t="s">
        <v>73</v>
      </c>
      <c r="H92" s="7" t="s">
        <v>72</v>
      </c>
      <c r="I92" s="33"/>
    </row>
    <row r="93" spans="1:9" ht="38.25" hidden="1" customHeight="1" x14ac:dyDescent="0.25">
      <c r="A93" s="206">
        <v>85</v>
      </c>
      <c r="B93" s="5" t="s">
        <v>69</v>
      </c>
      <c r="C93" s="5" t="s">
        <v>71</v>
      </c>
      <c r="D93" s="7" t="s">
        <v>31</v>
      </c>
      <c r="E93" s="121">
        <v>1</v>
      </c>
      <c r="F93" s="121">
        <v>1</v>
      </c>
      <c r="G93" s="7" t="s">
        <v>1120</v>
      </c>
      <c r="H93" s="7" t="s">
        <v>72</v>
      </c>
      <c r="I93" s="33"/>
    </row>
    <row r="94" spans="1:9" ht="38.25" hidden="1" customHeight="1" x14ac:dyDescent="0.25">
      <c r="A94" s="32">
        <v>86</v>
      </c>
      <c r="B94" s="5" t="s">
        <v>69</v>
      </c>
      <c r="C94" s="5" t="s">
        <v>71</v>
      </c>
      <c r="D94" s="7" t="s">
        <v>31</v>
      </c>
      <c r="E94" s="121">
        <v>1</v>
      </c>
      <c r="F94" s="121">
        <v>1</v>
      </c>
      <c r="G94" s="7" t="s">
        <v>1120</v>
      </c>
      <c r="H94" s="7" t="s">
        <v>72</v>
      </c>
      <c r="I94" s="33"/>
    </row>
    <row r="95" spans="1:9" ht="102" hidden="1" x14ac:dyDescent="0.25">
      <c r="A95" s="206">
        <v>87</v>
      </c>
      <c r="B95" s="5" t="s">
        <v>69</v>
      </c>
      <c r="C95" s="5" t="s">
        <v>74</v>
      </c>
      <c r="D95" s="7" t="s">
        <v>29</v>
      </c>
      <c r="E95" s="121">
        <v>6</v>
      </c>
      <c r="F95" s="121">
        <v>6</v>
      </c>
      <c r="G95" s="7" t="s">
        <v>719</v>
      </c>
      <c r="H95" s="7" t="s">
        <v>14</v>
      </c>
      <c r="I95" s="33"/>
    </row>
    <row r="96" spans="1:9" ht="53.25" hidden="1" customHeight="1" thickBot="1" x14ac:dyDescent="0.3">
      <c r="A96" s="32">
        <v>88</v>
      </c>
      <c r="B96" s="20" t="s">
        <v>69</v>
      </c>
      <c r="C96" s="20" t="s">
        <v>75</v>
      </c>
      <c r="D96" s="15" t="s">
        <v>31</v>
      </c>
      <c r="E96" s="124">
        <v>1</v>
      </c>
      <c r="F96" s="124">
        <v>1</v>
      </c>
      <c r="G96" s="15" t="s">
        <v>1155</v>
      </c>
      <c r="H96" s="15" t="s">
        <v>14</v>
      </c>
      <c r="I96" s="38"/>
    </row>
    <row r="97" spans="1:9" ht="27.75" hidden="1" customHeight="1" thickBot="1" x14ac:dyDescent="0.3">
      <c r="A97" s="377" t="s">
        <v>76</v>
      </c>
      <c r="B97" s="387"/>
      <c r="C97" s="387"/>
      <c r="D97" s="387"/>
      <c r="E97" s="387"/>
      <c r="F97" s="387"/>
      <c r="G97" s="387"/>
      <c r="H97" s="387"/>
      <c r="I97" s="388"/>
    </row>
    <row r="98" spans="1:9" ht="51" hidden="1" customHeight="1" x14ac:dyDescent="0.25">
      <c r="A98" s="53">
        <v>89</v>
      </c>
      <c r="B98" s="54" t="s">
        <v>76</v>
      </c>
      <c r="C98" s="54" t="s">
        <v>77</v>
      </c>
      <c r="D98" s="55" t="s">
        <v>31</v>
      </c>
      <c r="E98" s="125">
        <v>1</v>
      </c>
      <c r="F98" s="125">
        <v>1</v>
      </c>
      <c r="G98" s="55" t="s">
        <v>1120</v>
      </c>
      <c r="H98" s="55" t="s">
        <v>14</v>
      </c>
      <c r="I98" s="56"/>
    </row>
    <row r="99" spans="1:9" ht="57" hidden="1" customHeight="1" thickBot="1" x14ac:dyDescent="0.3">
      <c r="A99" s="32">
        <v>90</v>
      </c>
      <c r="B99" s="5" t="s">
        <v>76</v>
      </c>
      <c r="C99" s="5" t="s">
        <v>78</v>
      </c>
      <c r="D99" s="7" t="s">
        <v>31</v>
      </c>
      <c r="E99" s="121">
        <v>1</v>
      </c>
      <c r="F99" s="121">
        <v>1</v>
      </c>
      <c r="G99" s="10" t="s">
        <v>1153</v>
      </c>
      <c r="H99" s="7" t="s">
        <v>14</v>
      </c>
      <c r="I99" s="33"/>
    </row>
    <row r="100" spans="1:9" ht="150" hidden="1" customHeight="1" x14ac:dyDescent="0.25">
      <c r="A100" s="53">
        <v>91</v>
      </c>
      <c r="B100" s="5" t="s">
        <v>76</v>
      </c>
      <c r="C100" s="5" t="s">
        <v>79</v>
      </c>
      <c r="D100" s="7" t="s">
        <v>29</v>
      </c>
      <c r="E100" s="121">
        <v>76</v>
      </c>
      <c r="F100" s="121" t="s">
        <v>33</v>
      </c>
      <c r="G100" s="7" t="s">
        <v>367</v>
      </c>
      <c r="H100" s="7" t="s">
        <v>14</v>
      </c>
      <c r="I100" s="33"/>
    </row>
    <row r="101" spans="1:9" ht="51" hidden="1" customHeight="1" thickBot="1" x14ac:dyDescent="0.3">
      <c r="A101" s="32">
        <v>92</v>
      </c>
      <c r="B101" s="5" t="s">
        <v>76</v>
      </c>
      <c r="C101" s="5" t="s">
        <v>80</v>
      </c>
      <c r="D101" s="7" t="s">
        <v>31</v>
      </c>
      <c r="E101" s="121">
        <v>1</v>
      </c>
      <c r="F101" s="121">
        <v>1</v>
      </c>
      <c r="G101" s="7" t="s">
        <v>1120</v>
      </c>
      <c r="H101" s="7" t="s">
        <v>14</v>
      </c>
      <c r="I101" s="33"/>
    </row>
    <row r="102" spans="1:9" ht="63.75" hidden="1" x14ac:dyDescent="0.25">
      <c r="A102" s="53">
        <v>93</v>
      </c>
      <c r="B102" s="5" t="s">
        <v>76</v>
      </c>
      <c r="C102" s="5" t="s">
        <v>81</v>
      </c>
      <c r="D102" s="7" t="s">
        <v>29</v>
      </c>
      <c r="E102" s="121" t="s">
        <v>33</v>
      </c>
      <c r="F102" s="121" t="s">
        <v>33</v>
      </c>
      <c r="G102" s="7" t="s">
        <v>82</v>
      </c>
      <c r="H102" s="7" t="s">
        <v>14</v>
      </c>
      <c r="I102" s="33"/>
    </row>
    <row r="103" spans="1:9" ht="76.5" hidden="1" customHeight="1" thickBot="1" x14ac:dyDescent="0.3">
      <c r="A103" s="32">
        <v>94</v>
      </c>
      <c r="B103" s="5" t="s">
        <v>76</v>
      </c>
      <c r="C103" s="5" t="s">
        <v>81</v>
      </c>
      <c r="D103" s="7" t="s">
        <v>31</v>
      </c>
      <c r="E103" s="121">
        <v>1</v>
      </c>
      <c r="F103" s="121">
        <v>1</v>
      </c>
      <c r="G103" s="7" t="s">
        <v>83</v>
      </c>
      <c r="H103" s="7" t="s">
        <v>84</v>
      </c>
      <c r="I103" s="33"/>
    </row>
    <row r="104" spans="1:9" ht="76.5" hidden="1" customHeight="1" x14ac:dyDescent="0.25">
      <c r="A104" s="53">
        <v>95</v>
      </c>
      <c r="B104" s="5" t="s">
        <v>76</v>
      </c>
      <c r="C104" s="5" t="s">
        <v>81</v>
      </c>
      <c r="D104" s="7" t="s">
        <v>31</v>
      </c>
      <c r="E104" s="121">
        <v>1</v>
      </c>
      <c r="F104" s="121">
        <v>1</v>
      </c>
      <c r="G104" s="7" t="s">
        <v>85</v>
      </c>
      <c r="H104" s="7" t="s">
        <v>84</v>
      </c>
      <c r="I104" s="33"/>
    </row>
    <row r="105" spans="1:9" ht="41.25" hidden="1" customHeight="1" thickBot="1" x14ac:dyDescent="0.3">
      <c r="A105" s="32">
        <v>96</v>
      </c>
      <c r="B105" s="5" t="s">
        <v>76</v>
      </c>
      <c r="C105" s="5" t="s">
        <v>81</v>
      </c>
      <c r="D105" s="7" t="s">
        <v>31</v>
      </c>
      <c r="E105" s="121">
        <v>1</v>
      </c>
      <c r="F105" s="121">
        <v>1</v>
      </c>
      <c r="G105" s="10" t="s">
        <v>1153</v>
      </c>
      <c r="H105" s="7" t="s">
        <v>84</v>
      </c>
      <c r="I105" s="33"/>
    </row>
    <row r="106" spans="1:9" ht="51" hidden="1" customHeight="1" x14ac:dyDescent="0.25">
      <c r="A106" s="53">
        <v>97</v>
      </c>
      <c r="B106" s="5" t="s">
        <v>76</v>
      </c>
      <c r="C106" s="5" t="s">
        <v>86</v>
      </c>
      <c r="D106" s="7" t="s">
        <v>31</v>
      </c>
      <c r="E106" s="121">
        <v>1</v>
      </c>
      <c r="F106" s="121">
        <v>1</v>
      </c>
      <c r="G106" s="7" t="s">
        <v>1120</v>
      </c>
      <c r="H106" s="7" t="s">
        <v>14</v>
      </c>
      <c r="I106" s="33"/>
    </row>
    <row r="107" spans="1:9" ht="102.75" hidden="1" customHeight="1" thickBot="1" x14ac:dyDescent="0.3">
      <c r="A107" s="32">
        <v>98</v>
      </c>
      <c r="B107" s="52" t="s">
        <v>76</v>
      </c>
      <c r="C107" s="52" t="s">
        <v>357</v>
      </c>
      <c r="D107" s="51" t="s">
        <v>31</v>
      </c>
      <c r="E107" s="126">
        <v>1</v>
      </c>
      <c r="F107" s="126">
        <v>1</v>
      </c>
      <c r="G107" s="51" t="s">
        <v>1121</v>
      </c>
      <c r="H107" s="51" t="s">
        <v>365</v>
      </c>
      <c r="I107" s="67"/>
    </row>
    <row r="108" spans="1:9" ht="102.75" hidden="1" customHeight="1" x14ac:dyDescent="0.25">
      <c r="A108" s="53">
        <v>99</v>
      </c>
      <c r="B108" s="52" t="s">
        <v>76</v>
      </c>
      <c r="C108" s="52" t="s">
        <v>358</v>
      </c>
      <c r="D108" s="51" t="s">
        <v>31</v>
      </c>
      <c r="E108" s="126">
        <v>1</v>
      </c>
      <c r="F108" s="126">
        <v>1</v>
      </c>
      <c r="G108" s="51" t="s">
        <v>1122</v>
      </c>
      <c r="H108" s="51" t="s">
        <v>365</v>
      </c>
      <c r="I108" s="67"/>
    </row>
    <row r="109" spans="1:9" ht="89.25" hidden="1" customHeight="1" thickBot="1" x14ac:dyDescent="0.3">
      <c r="A109" s="32">
        <v>100</v>
      </c>
      <c r="B109" s="52" t="s">
        <v>76</v>
      </c>
      <c r="C109" s="52" t="s">
        <v>358</v>
      </c>
      <c r="D109" s="51" t="s">
        <v>31</v>
      </c>
      <c r="E109" s="126">
        <v>1</v>
      </c>
      <c r="F109" s="126">
        <v>1</v>
      </c>
      <c r="G109" s="51" t="s">
        <v>1123</v>
      </c>
      <c r="H109" s="51" t="s">
        <v>365</v>
      </c>
      <c r="I109" s="67"/>
    </row>
    <row r="110" spans="1:9" ht="103.5" hidden="1" customHeight="1" x14ac:dyDescent="0.25">
      <c r="A110" s="53">
        <v>101</v>
      </c>
      <c r="B110" s="52" t="s">
        <v>76</v>
      </c>
      <c r="C110" s="52" t="s">
        <v>359</v>
      </c>
      <c r="D110" s="51" t="s">
        <v>31</v>
      </c>
      <c r="E110" s="126">
        <v>1</v>
      </c>
      <c r="F110" s="126">
        <v>1</v>
      </c>
      <c r="G110" s="51" t="s">
        <v>1124</v>
      </c>
      <c r="H110" s="51" t="s">
        <v>365</v>
      </c>
      <c r="I110" s="67"/>
    </row>
    <row r="111" spans="1:9" ht="76.5" hidden="1" customHeight="1" thickBot="1" x14ac:dyDescent="0.3">
      <c r="A111" s="32">
        <v>102</v>
      </c>
      <c r="B111" s="52" t="s">
        <v>76</v>
      </c>
      <c r="C111" s="52" t="s">
        <v>334</v>
      </c>
      <c r="D111" s="51" t="s">
        <v>31</v>
      </c>
      <c r="E111" s="126">
        <v>1</v>
      </c>
      <c r="F111" s="126">
        <v>1</v>
      </c>
      <c r="G111" s="51" t="s">
        <v>1156</v>
      </c>
      <c r="H111" s="51" t="s">
        <v>365</v>
      </c>
      <c r="I111" s="67"/>
    </row>
    <row r="112" spans="1:9" ht="63.75" hidden="1" customHeight="1" x14ac:dyDescent="0.25">
      <c r="A112" s="53">
        <v>103</v>
      </c>
      <c r="B112" s="185" t="s">
        <v>76</v>
      </c>
      <c r="C112" s="52" t="s">
        <v>360</v>
      </c>
      <c r="D112" s="51" t="s">
        <v>31</v>
      </c>
      <c r="E112" s="126">
        <v>1</v>
      </c>
      <c r="F112" s="126">
        <v>1</v>
      </c>
      <c r="G112" s="51" t="s">
        <v>1157</v>
      </c>
      <c r="H112" s="51" t="s">
        <v>365</v>
      </c>
      <c r="I112" s="67"/>
    </row>
    <row r="113" spans="1:9" ht="76.5" hidden="1" customHeight="1" thickBot="1" x14ac:dyDescent="0.3">
      <c r="A113" s="32">
        <v>104</v>
      </c>
      <c r="B113" s="52" t="s">
        <v>76</v>
      </c>
      <c r="C113" s="52" t="s">
        <v>361</v>
      </c>
      <c r="D113" s="51" t="s">
        <v>31</v>
      </c>
      <c r="E113" s="126">
        <v>1</v>
      </c>
      <c r="F113" s="126">
        <v>1</v>
      </c>
      <c r="G113" s="51" t="s">
        <v>1158</v>
      </c>
      <c r="H113" s="51" t="s">
        <v>365</v>
      </c>
      <c r="I113" s="67"/>
    </row>
    <row r="114" spans="1:9" ht="76.5" hidden="1" customHeight="1" x14ac:dyDescent="0.25">
      <c r="A114" s="53">
        <v>105</v>
      </c>
      <c r="B114" s="52" t="s">
        <v>76</v>
      </c>
      <c r="C114" s="52" t="s">
        <v>362</v>
      </c>
      <c r="D114" s="51" t="s">
        <v>31</v>
      </c>
      <c r="E114" s="126">
        <v>1</v>
      </c>
      <c r="F114" s="126">
        <v>1</v>
      </c>
      <c r="G114" s="51" t="s">
        <v>1159</v>
      </c>
      <c r="H114" s="51" t="s">
        <v>365</v>
      </c>
      <c r="I114" s="67"/>
    </row>
    <row r="115" spans="1:9" ht="89.25" hidden="1" customHeight="1" thickBot="1" x14ac:dyDescent="0.3">
      <c r="A115" s="32">
        <v>106</v>
      </c>
      <c r="B115" s="52" t="s">
        <v>76</v>
      </c>
      <c r="C115" s="52" t="s">
        <v>363</v>
      </c>
      <c r="D115" s="51" t="s">
        <v>31</v>
      </c>
      <c r="E115" s="126">
        <v>1</v>
      </c>
      <c r="F115" s="126">
        <v>1</v>
      </c>
      <c r="G115" s="51" t="s">
        <v>1160</v>
      </c>
      <c r="H115" s="51" t="s">
        <v>365</v>
      </c>
      <c r="I115" s="67"/>
    </row>
    <row r="116" spans="1:9" ht="63.75" hidden="1" x14ac:dyDescent="0.25">
      <c r="A116" s="53">
        <v>107</v>
      </c>
      <c r="B116" s="5" t="s">
        <v>76</v>
      </c>
      <c r="C116" s="5" t="s">
        <v>87</v>
      </c>
      <c r="D116" s="7" t="s">
        <v>29</v>
      </c>
      <c r="E116" s="121">
        <v>4</v>
      </c>
      <c r="F116" s="121" t="s">
        <v>33</v>
      </c>
      <c r="G116" s="7" t="s">
        <v>1082</v>
      </c>
      <c r="H116" s="7" t="s">
        <v>14</v>
      </c>
      <c r="I116" s="33"/>
    </row>
    <row r="117" spans="1:9" ht="57.75" hidden="1" customHeight="1" thickBot="1" x14ac:dyDescent="0.3">
      <c r="A117" s="32">
        <v>108</v>
      </c>
      <c r="B117" s="5" t="s">
        <v>76</v>
      </c>
      <c r="C117" s="5" t="s">
        <v>88</v>
      </c>
      <c r="D117" s="7" t="s">
        <v>31</v>
      </c>
      <c r="E117" s="121">
        <v>1</v>
      </c>
      <c r="F117" s="121">
        <v>1</v>
      </c>
      <c r="G117" s="10" t="s">
        <v>1153</v>
      </c>
      <c r="H117" s="7" t="s">
        <v>14</v>
      </c>
      <c r="I117" s="33"/>
    </row>
    <row r="118" spans="1:9" ht="57.75" hidden="1" customHeight="1" x14ac:dyDescent="0.25">
      <c r="A118" s="53">
        <v>109</v>
      </c>
      <c r="B118" s="5" t="s">
        <v>76</v>
      </c>
      <c r="C118" s="5" t="s">
        <v>89</v>
      </c>
      <c r="D118" s="7" t="s">
        <v>31</v>
      </c>
      <c r="E118" s="121">
        <v>1</v>
      </c>
      <c r="F118" s="121">
        <v>1</v>
      </c>
      <c r="G118" s="10" t="s">
        <v>1153</v>
      </c>
      <c r="H118" s="7" t="s">
        <v>14</v>
      </c>
      <c r="I118" s="33"/>
    </row>
    <row r="119" spans="1:9" ht="51.75" hidden="1" customHeight="1" thickBot="1" x14ac:dyDescent="0.3">
      <c r="A119" s="32">
        <v>110</v>
      </c>
      <c r="B119" s="42" t="s">
        <v>76</v>
      </c>
      <c r="C119" s="42" t="s">
        <v>90</v>
      </c>
      <c r="D119" s="43" t="s">
        <v>31</v>
      </c>
      <c r="E119" s="127">
        <v>1</v>
      </c>
      <c r="F119" s="127">
        <v>1</v>
      </c>
      <c r="G119" s="43" t="s">
        <v>1120</v>
      </c>
      <c r="H119" s="43" t="s">
        <v>14</v>
      </c>
      <c r="I119" s="44"/>
    </row>
    <row r="120" spans="1:9" s="1" customFormat="1" ht="23.25" hidden="1" customHeight="1" thickBot="1" x14ac:dyDescent="0.3">
      <c r="A120" s="377" t="s">
        <v>91</v>
      </c>
      <c r="B120" s="387"/>
      <c r="C120" s="387"/>
      <c r="D120" s="387"/>
      <c r="E120" s="387"/>
      <c r="F120" s="387"/>
      <c r="G120" s="387"/>
      <c r="H120" s="387"/>
      <c r="I120" s="388"/>
    </row>
    <row r="121" spans="1:9" ht="78" hidden="1" customHeight="1" x14ac:dyDescent="0.25">
      <c r="A121" s="30">
        <v>111</v>
      </c>
      <c r="B121" s="4" t="s">
        <v>91</v>
      </c>
      <c r="C121" s="4" t="s">
        <v>92</v>
      </c>
      <c r="D121" s="6" t="s">
        <v>31</v>
      </c>
      <c r="E121" s="120">
        <v>1</v>
      </c>
      <c r="F121" s="120">
        <v>1</v>
      </c>
      <c r="G121" s="263" t="s">
        <v>96</v>
      </c>
      <c r="H121" s="6" t="s">
        <v>730</v>
      </c>
      <c r="I121" s="31"/>
    </row>
    <row r="122" spans="1:9" ht="76.5" hidden="1" customHeight="1" x14ac:dyDescent="0.25">
      <c r="A122" s="32">
        <v>112</v>
      </c>
      <c r="B122" s="5" t="s">
        <v>91</v>
      </c>
      <c r="C122" s="5" t="s">
        <v>93</v>
      </c>
      <c r="D122" s="7" t="s">
        <v>31</v>
      </c>
      <c r="E122" s="121">
        <v>1</v>
      </c>
      <c r="F122" s="121">
        <v>1</v>
      </c>
      <c r="G122" s="264" t="s">
        <v>95</v>
      </c>
      <c r="H122" s="7" t="s">
        <v>731</v>
      </c>
      <c r="I122" s="33"/>
    </row>
    <row r="123" spans="1:9" ht="51" hidden="1" customHeight="1" x14ac:dyDescent="0.25">
      <c r="A123" s="206">
        <v>113</v>
      </c>
      <c r="B123" s="5" t="s">
        <v>91</v>
      </c>
      <c r="C123" s="5" t="s">
        <v>94</v>
      </c>
      <c r="D123" s="7" t="s">
        <v>31</v>
      </c>
      <c r="E123" s="121">
        <v>1</v>
      </c>
      <c r="F123" s="121">
        <v>1</v>
      </c>
      <c r="G123" s="264" t="s">
        <v>733</v>
      </c>
      <c r="H123" s="7" t="s">
        <v>14</v>
      </c>
      <c r="I123" s="33"/>
    </row>
    <row r="124" spans="1:9" ht="51" hidden="1" customHeight="1" x14ac:dyDescent="0.25">
      <c r="A124" s="32">
        <v>114</v>
      </c>
      <c r="B124" s="5" t="s">
        <v>91</v>
      </c>
      <c r="C124" s="5" t="s">
        <v>94</v>
      </c>
      <c r="D124" s="7" t="s">
        <v>31</v>
      </c>
      <c r="E124" s="121">
        <v>1</v>
      </c>
      <c r="F124" s="121">
        <v>1</v>
      </c>
      <c r="G124" s="264" t="s">
        <v>734</v>
      </c>
      <c r="H124" s="7" t="s">
        <v>14</v>
      </c>
      <c r="I124" s="33"/>
    </row>
    <row r="125" spans="1:9" ht="76.5" hidden="1" customHeight="1" thickBot="1" x14ac:dyDescent="0.3">
      <c r="A125" s="206">
        <v>115</v>
      </c>
      <c r="B125" s="9" t="s">
        <v>91</v>
      </c>
      <c r="C125" s="9" t="s">
        <v>732</v>
      </c>
      <c r="D125" s="7" t="s">
        <v>31</v>
      </c>
      <c r="E125" s="121">
        <v>1</v>
      </c>
      <c r="F125" s="121">
        <v>1</v>
      </c>
      <c r="G125" s="264" t="s">
        <v>1125</v>
      </c>
      <c r="H125" s="10" t="s">
        <v>37</v>
      </c>
      <c r="I125" s="34"/>
    </row>
    <row r="126" spans="1:9" ht="76.5" hidden="1" customHeight="1" thickBot="1" x14ac:dyDescent="0.3">
      <c r="A126" s="32">
        <v>116</v>
      </c>
      <c r="B126" s="16" t="s">
        <v>91</v>
      </c>
      <c r="C126" s="265" t="s">
        <v>74</v>
      </c>
      <c r="D126" s="17" t="s">
        <v>9</v>
      </c>
      <c r="E126" s="123">
        <v>1</v>
      </c>
      <c r="F126" s="123">
        <v>1</v>
      </c>
      <c r="G126" s="266" t="s">
        <v>1139</v>
      </c>
      <c r="H126" s="267" t="s">
        <v>1138</v>
      </c>
      <c r="I126" s="36"/>
    </row>
    <row r="127" spans="1:9" ht="24.75" customHeight="1" thickBot="1" x14ac:dyDescent="0.3">
      <c r="A127" s="374" t="s">
        <v>97</v>
      </c>
      <c r="B127" s="375"/>
      <c r="C127" s="375"/>
      <c r="D127" s="375"/>
      <c r="E127" s="375"/>
      <c r="F127" s="375"/>
      <c r="G127" s="375"/>
      <c r="H127" s="375"/>
      <c r="I127" s="376"/>
    </row>
    <row r="128" spans="1:9" ht="76.5" customHeight="1" x14ac:dyDescent="0.25">
      <c r="A128" s="30">
        <v>117</v>
      </c>
      <c r="B128" s="4" t="s">
        <v>97</v>
      </c>
      <c r="C128" s="4" t="s">
        <v>98</v>
      </c>
      <c r="D128" s="6" t="s">
        <v>31</v>
      </c>
      <c r="E128" s="131">
        <v>1</v>
      </c>
      <c r="F128" s="131">
        <v>1</v>
      </c>
      <c r="G128" s="186" t="s">
        <v>1140</v>
      </c>
      <c r="H128" s="132" t="s">
        <v>14</v>
      </c>
      <c r="I128" s="31"/>
    </row>
    <row r="129" spans="1:9" ht="127.5" customHeight="1" x14ac:dyDescent="0.25">
      <c r="A129" s="32">
        <v>118</v>
      </c>
      <c r="B129" s="5" t="s">
        <v>97</v>
      </c>
      <c r="C129" s="5" t="s">
        <v>100</v>
      </c>
      <c r="D129" s="7" t="s">
        <v>31</v>
      </c>
      <c r="E129" s="126">
        <v>1</v>
      </c>
      <c r="F129" s="126">
        <v>1</v>
      </c>
      <c r="G129" s="73" t="s">
        <v>1086</v>
      </c>
      <c r="H129" s="51" t="s">
        <v>14</v>
      </c>
      <c r="I129" s="33"/>
    </row>
    <row r="130" spans="1:9" ht="102" customHeight="1" x14ac:dyDescent="0.25">
      <c r="A130" s="206">
        <v>119</v>
      </c>
      <c r="B130" s="5" t="s">
        <v>97</v>
      </c>
      <c r="C130" s="5" t="s">
        <v>99</v>
      </c>
      <c r="D130" s="7" t="s">
        <v>31</v>
      </c>
      <c r="E130" s="126">
        <v>1</v>
      </c>
      <c r="F130" s="126">
        <v>1</v>
      </c>
      <c r="G130" s="73" t="s">
        <v>1141</v>
      </c>
      <c r="H130" s="51" t="s">
        <v>14</v>
      </c>
      <c r="I130" s="33"/>
    </row>
    <row r="131" spans="1:9" ht="102" customHeight="1" x14ac:dyDescent="0.25">
      <c r="A131" s="32">
        <v>120</v>
      </c>
      <c r="B131" s="5" t="s">
        <v>97</v>
      </c>
      <c r="C131" s="5" t="s">
        <v>99</v>
      </c>
      <c r="D131" s="7" t="s">
        <v>31</v>
      </c>
      <c r="E131" s="126">
        <v>1</v>
      </c>
      <c r="F131" s="126">
        <v>1</v>
      </c>
      <c r="G131" s="73" t="s">
        <v>1142</v>
      </c>
      <c r="H131" s="51" t="s">
        <v>14</v>
      </c>
      <c r="I131" s="33"/>
    </row>
    <row r="132" spans="1:9" ht="76.5" customHeight="1" x14ac:dyDescent="0.25">
      <c r="A132" s="206">
        <v>121</v>
      </c>
      <c r="B132" s="5" t="s">
        <v>97</v>
      </c>
      <c r="C132" s="5" t="s">
        <v>489</v>
      </c>
      <c r="D132" s="7" t="s">
        <v>31</v>
      </c>
      <c r="E132" s="126">
        <v>1</v>
      </c>
      <c r="F132" s="126">
        <v>1</v>
      </c>
      <c r="G132" s="73" t="s">
        <v>1143</v>
      </c>
      <c r="H132" s="51" t="s">
        <v>14</v>
      </c>
      <c r="I132" s="33"/>
    </row>
    <row r="133" spans="1:9" ht="81.75" customHeight="1" x14ac:dyDescent="0.25">
      <c r="A133" s="32">
        <v>122</v>
      </c>
      <c r="B133" s="5" t="s">
        <v>97</v>
      </c>
      <c r="C133" s="5" t="s">
        <v>101</v>
      </c>
      <c r="D133" s="7" t="s">
        <v>31</v>
      </c>
      <c r="E133" s="126">
        <v>1</v>
      </c>
      <c r="F133" s="126">
        <v>1</v>
      </c>
      <c r="G133" s="51" t="s">
        <v>102</v>
      </c>
      <c r="H133" s="51" t="s">
        <v>14</v>
      </c>
      <c r="I133" s="33"/>
    </row>
    <row r="134" spans="1:9" ht="51.75" customHeight="1" x14ac:dyDescent="0.25">
      <c r="A134" s="206">
        <v>123</v>
      </c>
      <c r="B134" s="5" t="s">
        <v>97</v>
      </c>
      <c r="C134" s="5" t="s">
        <v>103</v>
      </c>
      <c r="D134" s="7" t="s">
        <v>31</v>
      </c>
      <c r="E134" s="121">
        <v>1</v>
      </c>
      <c r="F134" s="121">
        <v>1</v>
      </c>
      <c r="G134" s="7" t="s">
        <v>56</v>
      </c>
      <c r="H134" s="7" t="s">
        <v>14</v>
      </c>
      <c r="I134" s="33"/>
    </row>
    <row r="135" spans="1:9" ht="76.5" customHeight="1" x14ac:dyDescent="0.25">
      <c r="A135" s="32">
        <v>124</v>
      </c>
      <c r="B135" s="5" t="s">
        <v>97</v>
      </c>
      <c r="C135" s="5" t="s">
        <v>104</v>
      </c>
      <c r="D135" s="7" t="s">
        <v>31</v>
      </c>
      <c r="E135" s="121">
        <v>1</v>
      </c>
      <c r="F135" s="121">
        <v>1</v>
      </c>
      <c r="G135" s="7" t="s">
        <v>105</v>
      </c>
      <c r="H135" s="7" t="s">
        <v>14</v>
      </c>
      <c r="I135" s="33"/>
    </row>
    <row r="136" spans="1:9" ht="76.5" customHeight="1" x14ac:dyDescent="0.25">
      <c r="A136" s="206">
        <v>125</v>
      </c>
      <c r="B136" s="9" t="s">
        <v>97</v>
      </c>
      <c r="C136" s="9" t="s">
        <v>104</v>
      </c>
      <c r="D136" s="10" t="s">
        <v>31</v>
      </c>
      <c r="E136" s="122">
        <v>1</v>
      </c>
      <c r="F136" s="122">
        <v>1</v>
      </c>
      <c r="G136" s="10" t="s">
        <v>106</v>
      </c>
      <c r="H136" s="10" t="s">
        <v>14</v>
      </c>
      <c r="I136" s="34"/>
    </row>
    <row r="137" spans="1:9" ht="89.25" customHeight="1" x14ac:dyDescent="0.25">
      <c r="A137" s="32">
        <v>126</v>
      </c>
      <c r="B137" s="52" t="s">
        <v>97</v>
      </c>
      <c r="C137" s="52" t="s">
        <v>104</v>
      </c>
      <c r="D137" s="51" t="s">
        <v>31</v>
      </c>
      <c r="E137" s="126">
        <v>1</v>
      </c>
      <c r="F137" s="126">
        <v>1</v>
      </c>
      <c r="G137" s="73" t="s">
        <v>1087</v>
      </c>
      <c r="H137" s="51" t="s">
        <v>14</v>
      </c>
      <c r="I137" s="33"/>
    </row>
    <row r="138" spans="1:9" ht="39.75" customHeight="1" x14ac:dyDescent="0.25">
      <c r="A138" s="206">
        <v>127</v>
      </c>
      <c r="B138" s="52" t="s">
        <v>97</v>
      </c>
      <c r="C138" s="52" t="s">
        <v>104</v>
      </c>
      <c r="D138" s="51" t="s">
        <v>31</v>
      </c>
      <c r="E138" s="126">
        <v>1</v>
      </c>
      <c r="F138" s="126">
        <v>1</v>
      </c>
      <c r="G138" s="10" t="s">
        <v>1153</v>
      </c>
      <c r="H138" s="51" t="s">
        <v>14</v>
      </c>
      <c r="I138" s="33"/>
    </row>
    <row r="139" spans="1:9" ht="140.25" customHeight="1" x14ac:dyDescent="0.25">
      <c r="A139" s="32">
        <v>128</v>
      </c>
      <c r="B139" s="52" t="s">
        <v>97</v>
      </c>
      <c r="C139" s="72" t="s">
        <v>667</v>
      </c>
      <c r="D139" s="51" t="s">
        <v>31</v>
      </c>
      <c r="E139" s="126">
        <v>1</v>
      </c>
      <c r="F139" s="126">
        <v>1</v>
      </c>
      <c r="G139" s="73" t="s">
        <v>1088</v>
      </c>
      <c r="H139" s="51" t="s">
        <v>14</v>
      </c>
      <c r="I139" s="33"/>
    </row>
    <row r="140" spans="1:9" ht="114.75" customHeight="1" x14ac:dyDescent="0.25">
      <c r="A140" s="206">
        <v>129</v>
      </c>
      <c r="B140" s="52" t="s">
        <v>97</v>
      </c>
      <c r="C140" s="72" t="s">
        <v>666</v>
      </c>
      <c r="D140" s="51" t="s">
        <v>31</v>
      </c>
      <c r="E140" s="126">
        <v>1</v>
      </c>
      <c r="F140" s="126">
        <v>1</v>
      </c>
      <c r="G140" s="73" t="s">
        <v>1089</v>
      </c>
      <c r="H140" s="51" t="s">
        <v>35</v>
      </c>
      <c r="I140" s="33"/>
    </row>
    <row r="141" spans="1:9" ht="139.5" customHeight="1" x14ac:dyDescent="0.25">
      <c r="A141" s="32">
        <v>130</v>
      </c>
      <c r="B141" s="52" t="s">
        <v>97</v>
      </c>
      <c r="C141" s="72" t="s">
        <v>668</v>
      </c>
      <c r="D141" s="51" t="s">
        <v>31</v>
      </c>
      <c r="E141" s="126">
        <v>1</v>
      </c>
      <c r="F141" s="126">
        <v>1</v>
      </c>
      <c r="G141" s="73" t="s">
        <v>1161</v>
      </c>
      <c r="H141" s="51" t="s">
        <v>14</v>
      </c>
      <c r="I141" s="33"/>
    </row>
    <row r="142" spans="1:9" ht="107.25" customHeight="1" x14ac:dyDescent="0.25">
      <c r="A142" s="206">
        <v>131</v>
      </c>
      <c r="B142" s="52" t="s">
        <v>97</v>
      </c>
      <c r="C142" s="52" t="s">
        <v>107</v>
      </c>
      <c r="D142" s="51" t="s">
        <v>31</v>
      </c>
      <c r="E142" s="126">
        <v>1</v>
      </c>
      <c r="F142" s="126">
        <v>1</v>
      </c>
      <c r="G142" s="73" t="s">
        <v>1144</v>
      </c>
      <c r="H142" s="51" t="s">
        <v>14</v>
      </c>
      <c r="I142" s="33"/>
    </row>
    <row r="143" spans="1:9" ht="146.25" customHeight="1" x14ac:dyDescent="0.25">
      <c r="A143" s="32">
        <v>132</v>
      </c>
      <c r="B143" s="52" t="s">
        <v>97</v>
      </c>
      <c r="C143" s="52" t="s">
        <v>108</v>
      </c>
      <c r="D143" s="51" t="s">
        <v>31</v>
      </c>
      <c r="E143" s="126">
        <v>1</v>
      </c>
      <c r="F143" s="126">
        <v>1</v>
      </c>
      <c r="G143" s="73" t="s">
        <v>1162</v>
      </c>
      <c r="H143" s="51" t="s">
        <v>14</v>
      </c>
      <c r="I143" s="33"/>
    </row>
    <row r="144" spans="1:9" ht="105.75" customHeight="1" x14ac:dyDescent="0.25">
      <c r="A144" s="206">
        <v>133</v>
      </c>
      <c r="B144" s="180" t="s">
        <v>97</v>
      </c>
      <c r="C144" s="180" t="s">
        <v>629</v>
      </c>
      <c r="D144" s="110" t="s">
        <v>31</v>
      </c>
      <c r="E144" s="181">
        <v>1</v>
      </c>
      <c r="F144" s="181">
        <v>1</v>
      </c>
      <c r="G144" s="111" t="s">
        <v>1145</v>
      </c>
      <c r="H144" s="110" t="s">
        <v>14</v>
      </c>
      <c r="I144" s="38"/>
    </row>
    <row r="145" spans="1:9" ht="27" hidden="1" customHeight="1" thickBot="1" x14ac:dyDescent="0.3">
      <c r="A145" s="377" t="s">
        <v>109</v>
      </c>
      <c r="B145" s="387"/>
      <c r="C145" s="387"/>
      <c r="D145" s="387"/>
      <c r="E145" s="387"/>
      <c r="F145" s="387"/>
      <c r="G145" s="387"/>
      <c r="H145" s="387"/>
      <c r="I145" s="388"/>
    </row>
    <row r="146" spans="1:9" ht="53.25" hidden="1" customHeight="1" x14ac:dyDescent="0.25">
      <c r="A146" s="30">
        <v>134</v>
      </c>
      <c r="B146" s="4" t="s">
        <v>109</v>
      </c>
      <c r="C146" s="4" t="s">
        <v>77</v>
      </c>
      <c r="D146" s="6" t="s">
        <v>31</v>
      </c>
      <c r="E146" s="120">
        <v>1</v>
      </c>
      <c r="F146" s="120">
        <v>1</v>
      </c>
      <c r="G146" s="6" t="s">
        <v>1120</v>
      </c>
      <c r="H146" s="6" t="s">
        <v>14</v>
      </c>
      <c r="I146" s="31"/>
    </row>
    <row r="147" spans="1:9" ht="45.75" hidden="1" customHeight="1" x14ac:dyDescent="0.25">
      <c r="A147" s="32">
        <v>135</v>
      </c>
      <c r="B147" s="5" t="s">
        <v>109</v>
      </c>
      <c r="C147" s="5" t="s">
        <v>77</v>
      </c>
      <c r="D147" s="7" t="s">
        <v>31</v>
      </c>
      <c r="E147" s="121">
        <v>1</v>
      </c>
      <c r="F147" s="121">
        <v>1</v>
      </c>
      <c r="G147" s="10" t="s">
        <v>1153</v>
      </c>
      <c r="H147" s="7" t="s">
        <v>14</v>
      </c>
      <c r="I147" s="33"/>
    </row>
    <row r="148" spans="1:9" ht="123" hidden="1" customHeight="1" x14ac:dyDescent="0.25">
      <c r="A148" s="206">
        <v>136</v>
      </c>
      <c r="B148" s="5" t="s">
        <v>109</v>
      </c>
      <c r="C148" s="5" t="s">
        <v>110</v>
      </c>
      <c r="D148" s="7" t="s">
        <v>113</v>
      </c>
      <c r="E148" s="126">
        <v>24</v>
      </c>
      <c r="F148" s="126">
        <v>17</v>
      </c>
      <c r="G148" s="51" t="s">
        <v>1079</v>
      </c>
      <c r="H148" s="51" t="s">
        <v>487</v>
      </c>
      <c r="I148" s="67"/>
    </row>
    <row r="149" spans="1:9" ht="131.25" hidden="1" customHeight="1" x14ac:dyDescent="0.25">
      <c r="A149" s="32">
        <v>137</v>
      </c>
      <c r="B149" s="5" t="s">
        <v>109</v>
      </c>
      <c r="C149" s="5" t="s">
        <v>111</v>
      </c>
      <c r="D149" s="7" t="s">
        <v>31</v>
      </c>
      <c r="E149" s="126">
        <v>1</v>
      </c>
      <c r="F149" s="126">
        <v>1</v>
      </c>
      <c r="G149" s="51" t="s">
        <v>1108</v>
      </c>
      <c r="H149" s="51" t="s">
        <v>477</v>
      </c>
      <c r="I149" s="67"/>
    </row>
    <row r="150" spans="1:9" ht="51" hidden="1" customHeight="1" x14ac:dyDescent="0.25">
      <c r="A150" s="206">
        <v>138</v>
      </c>
      <c r="B150" s="5" t="s">
        <v>109</v>
      </c>
      <c r="C150" s="5" t="s">
        <v>112</v>
      </c>
      <c r="D150" s="7" t="s">
        <v>31</v>
      </c>
      <c r="E150" s="126">
        <v>1</v>
      </c>
      <c r="F150" s="126">
        <v>1</v>
      </c>
      <c r="G150" s="51" t="s">
        <v>1120</v>
      </c>
      <c r="H150" s="51" t="s">
        <v>14</v>
      </c>
      <c r="I150" s="67"/>
    </row>
    <row r="151" spans="1:9" ht="118.5" hidden="1" customHeight="1" x14ac:dyDescent="0.25">
      <c r="A151" s="32">
        <v>139</v>
      </c>
      <c r="B151" s="5" t="s">
        <v>109</v>
      </c>
      <c r="C151" s="5" t="s">
        <v>114</v>
      </c>
      <c r="D151" s="7" t="s">
        <v>488</v>
      </c>
      <c r="E151" s="126">
        <v>2</v>
      </c>
      <c r="F151" s="126">
        <v>2</v>
      </c>
      <c r="G151" s="51" t="s">
        <v>60</v>
      </c>
      <c r="H151" s="51" t="s">
        <v>477</v>
      </c>
      <c r="I151" s="75">
        <v>5000</v>
      </c>
    </row>
    <row r="152" spans="1:9" ht="140.25" hidden="1" customHeight="1" x14ac:dyDescent="0.25">
      <c r="A152" s="206">
        <v>140</v>
      </c>
      <c r="B152" s="52" t="s">
        <v>109</v>
      </c>
      <c r="C152" s="52" t="s">
        <v>115</v>
      </c>
      <c r="D152" s="51" t="s">
        <v>31</v>
      </c>
      <c r="E152" s="126">
        <v>1</v>
      </c>
      <c r="F152" s="126">
        <v>1</v>
      </c>
      <c r="G152" s="51" t="s">
        <v>116</v>
      </c>
      <c r="H152" s="51" t="s">
        <v>465</v>
      </c>
      <c r="I152" s="67"/>
    </row>
    <row r="153" spans="1:9" ht="75" hidden="1" customHeight="1" x14ac:dyDescent="0.25">
      <c r="A153" s="32">
        <v>141</v>
      </c>
      <c r="B153" s="52" t="s">
        <v>109</v>
      </c>
      <c r="C153" s="52" t="s">
        <v>115</v>
      </c>
      <c r="D153" s="51" t="s">
        <v>31</v>
      </c>
      <c r="E153" s="126">
        <v>1</v>
      </c>
      <c r="F153" s="126">
        <v>1</v>
      </c>
      <c r="G153" s="51" t="s">
        <v>1163</v>
      </c>
      <c r="H153" s="51" t="s">
        <v>117</v>
      </c>
      <c r="I153" s="67"/>
    </row>
    <row r="154" spans="1:9" ht="51" hidden="1" customHeight="1" x14ac:dyDescent="0.25">
      <c r="A154" s="206">
        <v>142</v>
      </c>
      <c r="B154" s="52" t="s">
        <v>109</v>
      </c>
      <c r="C154" s="52" t="s">
        <v>118</v>
      </c>
      <c r="D154" s="51" t="s">
        <v>31</v>
      </c>
      <c r="E154" s="126">
        <v>1</v>
      </c>
      <c r="F154" s="126">
        <v>1</v>
      </c>
      <c r="G154" s="51" t="s">
        <v>1120</v>
      </c>
      <c r="H154" s="51" t="s">
        <v>117</v>
      </c>
      <c r="I154" s="67"/>
    </row>
    <row r="155" spans="1:9" ht="133.5" hidden="1" customHeight="1" x14ac:dyDescent="0.25">
      <c r="A155" s="32">
        <v>143</v>
      </c>
      <c r="B155" s="52" t="s">
        <v>109</v>
      </c>
      <c r="C155" s="52" t="s">
        <v>119</v>
      </c>
      <c r="D155" s="51" t="s">
        <v>31</v>
      </c>
      <c r="E155" s="126">
        <v>1</v>
      </c>
      <c r="F155" s="126">
        <v>1</v>
      </c>
      <c r="G155" s="51" t="s">
        <v>1109</v>
      </c>
      <c r="H155" s="51" t="s">
        <v>480</v>
      </c>
      <c r="I155" s="67"/>
    </row>
    <row r="156" spans="1:9" ht="138" hidden="1" customHeight="1" thickBot="1" x14ac:dyDescent="0.3">
      <c r="A156" s="206">
        <v>144</v>
      </c>
      <c r="B156" s="5" t="s">
        <v>109</v>
      </c>
      <c r="C156" s="5" t="s">
        <v>121</v>
      </c>
      <c r="D156" s="15" t="s">
        <v>31</v>
      </c>
      <c r="E156" s="121">
        <v>1</v>
      </c>
      <c r="F156" s="121">
        <v>1</v>
      </c>
      <c r="G156" s="7" t="s">
        <v>1110</v>
      </c>
      <c r="H156" s="7" t="s">
        <v>439</v>
      </c>
      <c r="I156" s="44"/>
    </row>
    <row r="157" spans="1:9" ht="25.5" hidden="1" customHeight="1" thickBot="1" x14ac:dyDescent="0.3">
      <c r="A157" s="377" t="s">
        <v>122</v>
      </c>
      <c r="B157" s="378"/>
      <c r="C157" s="378"/>
      <c r="D157" s="387"/>
      <c r="E157" s="378"/>
      <c r="F157" s="378"/>
      <c r="G157" s="378"/>
      <c r="H157" s="378"/>
      <c r="I157" s="388"/>
    </row>
    <row r="158" spans="1:9" ht="51" hidden="1" customHeight="1" x14ac:dyDescent="0.25">
      <c r="A158" s="30">
        <v>145</v>
      </c>
      <c r="B158" s="4" t="s">
        <v>122</v>
      </c>
      <c r="C158" s="4" t="s">
        <v>123</v>
      </c>
      <c r="D158" s="6" t="s">
        <v>31</v>
      </c>
      <c r="E158" s="120">
        <v>1</v>
      </c>
      <c r="F158" s="120">
        <v>1</v>
      </c>
      <c r="G158" s="6" t="s">
        <v>1120</v>
      </c>
      <c r="H158" s="6" t="s">
        <v>14</v>
      </c>
      <c r="I158" s="31"/>
    </row>
    <row r="159" spans="1:9" ht="51" hidden="1" customHeight="1" x14ac:dyDescent="0.25">
      <c r="A159" s="39">
        <v>146</v>
      </c>
      <c r="B159" s="9" t="s">
        <v>122</v>
      </c>
      <c r="C159" s="9" t="s">
        <v>123</v>
      </c>
      <c r="D159" s="10" t="s">
        <v>31</v>
      </c>
      <c r="E159" s="122">
        <v>1</v>
      </c>
      <c r="F159" s="122">
        <v>1</v>
      </c>
      <c r="G159" s="10" t="s">
        <v>1120</v>
      </c>
      <c r="H159" s="10" t="s">
        <v>14</v>
      </c>
      <c r="I159" s="34"/>
    </row>
    <row r="160" spans="1:9" ht="51" hidden="1" customHeight="1" x14ac:dyDescent="0.25">
      <c r="A160" s="206">
        <v>147</v>
      </c>
      <c r="B160" s="9" t="s">
        <v>122</v>
      </c>
      <c r="C160" s="9" t="s">
        <v>123</v>
      </c>
      <c r="D160" s="10" t="s">
        <v>31</v>
      </c>
      <c r="E160" s="122">
        <v>1</v>
      </c>
      <c r="F160" s="122">
        <v>1</v>
      </c>
      <c r="G160" s="10" t="s">
        <v>1120</v>
      </c>
      <c r="H160" s="10" t="s">
        <v>14</v>
      </c>
      <c r="I160" s="34"/>
    </row>
    <row r="161" spans="1:9" ht="41.25" hidden="1" customHeight="1" x14ac:dyDescent="0.25">
      <c r="A161" s="39">
        <v>148</v>
      </c>
      <c r="B161" s="5" t="s">
        <v>122</v>
      </c>
      <c r="C161" s="5" t="s">
        <v>123</v>
      </c>
      <c r="D161" s="7" t="s">
        <v>31</v>
      </c>
      <c r="E161" s="121">
        <v>1</v>
      </c>
      <c r="F161" s="121">
        <v>1</v>
      </c>
      <c r="G161" s="10" t="s">
        <v>1153</v>
      </c>
      <c r="H161" s="7" t="s">
        <v>14</v>
      </c>
      <c r="I161" s="33"/>
    </row>
    <row r="162" spans="1:9" ht="51" hidden="1" customHeight="1" x14ac:dyDescent="0.25">
      <c r="A162" s="206">
        <v>149</v>
      </c>
      <c r="B162" s="5" t="s">
        <v>122</v>
      </c>
      <c r="C162" s="5" t="s">
        <v>124</v>
      </c>
      <c r="D162" s="7" t="s">
        <v>31</v>
      </c>
      <c r="E162" s="121">
        <v>1</v>
      </c>
      <c r="F162" s="121">
        <v>1</v>
      </c>
      <c r="G162" s="7" t="s">
        <v>1120</v>
      </c>
      <c r="H162" s="7" t="s">
        <v>14</v>
      </c>
      <c r="I162" s="33"/>
    </row>
    <row r="163" spans="1:9" ht="45" hidden="1" customHeight="1" x14ac:dyDescent="0.25">
      <c r="A163" s="39">
        <v>150</v>
      </c>
      <c r="B163" s="9" t="s">
        <v>122</v>
      </c>
      <c r="C163" s="9" t="s">
        <v>124</v>
      </c>
      <c r="D163" s="10" t="s">
        <v>31</v>
      </c>
      <c r="E163" s="122">
        <v>1</v>
      </c>
      <c r="F163" s="122">
        <v>1</v>
      </c>
      <c r="G163" s="10" t="s">
        <v>1153</v>
      </c>
      <c r="H163" s="10" t="s">
        <v>14</v>
      </c>
      <c r="I163" s="34"/>
    </row>
    <row r="164" spans="1:9" ht="51" hidden="1" customHeight="1" thickBot="1" x14ac:dyDescent="0.3">
      <c r="A164" s="206">
        <v>151</v>
      </c>
      <c r="B164" s="20" t="s">
        <v>122</v>
      </c>
      <c r="C164" s="20" t="s">
        <v>125</v>
      </c>
      <c r="D164" s="15" t="s">
        <v>31</v>
      </c>
      <c r="E164" s="124">
        <v>1</v>
      </c>
      <c r="F164" s="124">
        <v>1</v>
      </c>
      <c r="G164" s="15" t="s">
        <v>1120</v>
      </c>
      <c r="H164" s="15" t="s">
        <v>14</v>
      </c>
      <c r="I164" s="38"/>
    </row>
    <row r="165" spans="1:9" ht="25.5" hidden="1" customHeight="1" thickBot="1" x14ac:dyDescent="0.3">
      <c r="A165" s="377" t="s">
        <v>126</v>
      </c>
      <c r="B165" s="387"/>
      <c r="C165" s="387"/>
      <c r="D165" s="389"/>
      <c r="E165" s="387"/>
      <c r="F165" s="387"/>
      <c r="G165" s="387"/>
      <c r="H165" s="387"/>
      <c r="I165" s="388"/>
    </row>
    <row r="166" spans="1:9" ht="59.25" hidden="1" customHeight="1" x14ac:dyDescent="0.25">
      <c r="A166" s="30">
        <v>152</v>
      </c>
      <c r="B166" s="4" t="s">
        <v>126</v>
      </c>
      <c r="C166" s="4" t="s">
        <v>127</v>
      </c>
      <c r="D166" s="7" t="s">
        <v>31</v>
      </c>
      <c r="E166" s="120">
        <v>1</v>
      </c>
      <c r="F166" s="120">
        <v>1</v>
      </c>
      <c r="G166" s="6" t="s">
        <v>60</v>
      </c>
      <c r="H166" s="6" t="s">
        <v>14</v>
      </c>
      <c r="I166" s="31"/>
    </row>
    <row r="167" spans="1:9" ht="51" hidden="1" x14ac:dyDescent="0.25">
      <c r="A167" s="32">
        <v>153</v>
      </c>
      <c r="B167" s="5" t="s">
        <v>126</v>
      </c>
      <c r="C167" s="5" t="s">
        <v>128</v>
      </c>
      <c r="D167" s="7" t="s">
        <v>29</v>
      </c>
      <c r="E167" s="121">
        <v>4</v>
      </c>
      <c r="F167" s="121">
        <v>4</v>
      </c>
      <c r="G167" s="7" t="s">
        <v>129</v>
      </c>
      <c r="H167" s="7" t="s">
        <v>14</v>
      </c>
      <c r="I167" s="33"/>
    </row>
    <row r="168" spans="1:9" ht="51" hidden="1" x14ac:dyDescent="0.25">
      <c r="A168" s="206">
        <v>154</v>
      </c>
      <c r="B168" s="5" t="s">
        <v>126</v>
      </c>
      <c r="C168" s="5" t="s">
        <v>132</v>
      </c>
      <c r="D168" s="7" t="s">
        <v>263</v>
      </c>
      <c r="E168" s="121">
        <v>8</v>
      </c>
      <c r="F168" s="121">
        <v>8</v>
      </c>
      <c r="G168" s="7" t="s">
        <v>60</v>
      </c>
      <c r="H168" s="7" t="s">
        <v>130</v>
      </c>
      <c r="I168" s="33"/>
    </row>
    <row r="169" spans="1:9" ht="76.5" hidden="1" customHeight="1" x14ac:dyDescent="0.25">
      <c r="A169" s="32">
        <v>155</v>
      </c>
      <c r="B169" s="5" t="s">
        <v>126</v>
      </c>
      <c r="C169" s="5" t="s">
        <v>132</v>
      </c>
      <c r="D169" s="7" t="s">
        <v>31</v>
      </c>
      <c r="E169" s="121">
        <v>1</v>
      </c>
      <c r="F169" s="121">
        <v>1</v>
      </c>
      <c r="G169" s="7" t="s">
        <v>131</v>
      </c>
      <c r="H169" s="7" t="s">
        <v>130</v>
      </c>
      <c r="I169" s="33"/>
    </row>
    <row r="170" spans="1:9" ht="51" hidden="1" customHeight="1" x14ac:dyDescent="0.25">
      <c r="A170" s="206">
        <v>156</v>
      </c>
      <c r="B170" s="5" t="s">
        <v>126</v>
      </c>
      <c r="C170" s="5" t="s">
        <v>132</v>
      </c>
      <c r="D170" s="7" t="s">
        <v>31</v>
      </c>
      <c r="E170" s="121">
        <v>1</v>
      </c>
      <c r="F170" s="121">
        <v>1</v>
      </c>
      <c r="G170" s="10" t="s">
        <v>1153</v>
      </c>
      <c r="H170" s="7" t="s">
        <v>130</v>
      </c>
      <c r="I170" s="33"/>
    </row>
    <row r="171" spans="1:9" ht="51" hidden="1" customHeight="1" x14ac:dyDescent="0.25">
      <c r="A171" s="32">
        <v>157</v>
      </c>
      <c r="B171" s="5" t="s">
        <v>126</v>
      </c>
      <c r="C171" s="5" t="s">
        <v>132</v>
      </c>
      <c r="D171" s="7" t="s">
        <v>31</v>
      </c>
      <c r="E171" s="121">
        <v>1</v>
      </c>
      <c r="F171" s="121">
        <v>1</v>
      </c>
      <c r="G171" s="7" t="s">
        <v>1120</v>
      </c>
      <c r="H171" s="7" t="s">
        <v>130</v>
      </c>
      <c r="I171" s="33"/>
    </row>
    <row r="172" spans="1:9" ht="102" hidden="1" customHeight="1" x14ac:dyDescent="0.25">
      <c r="A172" s="206">
        <v>158</v>
      </c>
      <c r="B172" s="5" t="s">
        <v>126</v>
      </c>
      <c r="C172" s="5" t="s">
        <v>133</v>
      </c>
      <c r="D172" s="7" t="s">
        <v>31</v>
      </c>
      <c r="E172" s="121">
        <v>1</v>
      </c>
      <c r="F172" s="121">
        <v>1</v>
      </c>
      <c r="G172" s="7" t="s">
        <v>1111</v>
      </c>
      <c r="H172" s="7" t="s">
        <v>14</v>
      </c>
      <c r="I172" s="33"/>
    </row>
    <row r="173" spans="1:9" ht="76.5" hidden="1" customHeight="1" x14ac:dyDescent="0.25">
      <c r="A173" s="32">
        <v>159</v>
      </c>
      <c r="B173" s="5" t="s">
        <v>126</v>
      </c>
      <c r="C173" s="5" t="s">
        <v>134</v>
      </c>
      <c r="D173" s="7" t="s">
        <v>31</v>
      </c>
      <c r="E173" s="121">
        <v>1</v>
      </c>
      <c r="F173" s="121">
        <v>1</v>
      </c>
      <c r="G173" s="7" t="s">
        <v>135</v>
      </c>
      <c r="H173" s="7" t="s">
        <v>14</v>
      </c>
      <c r="I173" s="33"/>
    </row>
    <row r="174" spans="1:9" ht="82.5" hidden="1" customHeight="1" x14ac:dyDescent="0.25">
      <c r="A174" s="206">
        <v>160</v>
      </c>
      <c r="B174" s="5" t="s">
        <v>126</v>
      </c>
      <c r="C174" s="5" t="s">
        <v>136</v>
      </c>
      <c r="D174" s="7" t="s">
        <v>137</v>
      </c>
      <c r="E174" s="121">
        <v>15</v>
      </c>
      <c r="F174" s="121">
        <v>15</v>
      </c>
      <c r="G174" s="7" t="s">
        <v>60</v>
      </c>
      <c r="H174" s="7" t="s">
        <v>14</v>
      </c>
      <c r="I174" s="33"/>
    </row>
    <row r="175" spans="1:9" ht="51" hidden="1" x14ac:dyDescent="0.25">
      <c r="A175" s="32">
        <v>161</v>
      </c>
      <c r="B175" s="5" t="s">
        <v>126</v>
      </c>
      <c r="C175" s="5" t="s">
        <v>136</v>
      </c>
      <c r="D175" s="7" t="s">
        <v>138</v>
      </c>
      <c r="E175" s="121">
        <v>4</v>
      </c>
      <c r="F175" s="121">
        <v>1</v>
      </c>
      <c r="G175" s="7" t="s">
        <v>1081</v>
      </c>
      <c r="H175" s="7" t="s">
        <v>14</v>
      </c>
      <c r="I175" s="33"/>
    </row>
    <row r="176" spans="1:9" ht="51.75" hidden="1" thickBot="1" x14ac:dyDescent="0.3">
      <c r="A176" s="206">
        <v>162</v>
      </c>
      <c r="B176" s="20" t="s">
        <v>126</v>
      </c>
      <c r="C176" s="20" t="s">
        <v>136</v>
      </c>
      <c r="D176" s="15" t="s">
        <v>29</v>
      </c>
      <c r="E176" s="124">
        <v>17</v>
      </c>
      <c r="F176" s="124">
        <v>17</v>
      </c>
      <c r="G176" s="15" t="s">
        <v>139</v>
      </c>
      <c r="H176" s="15" t="s">
        <v>14</v>
      </c>
      <c r="I176" s="38"/>
    </row>
    <row r="177" spans="1:9" ht="25.5" hidden="1" customHeight="1" thickBot="1" x14ac:dyDescent="0.3">
      <c r="A177" s="377" t="s">
        <v>140</v>
      </c>
      <c r="B177" s="387"/>
      <c r="C177" s="387"/>
      <c r="D177" s="387"/>
      <c r="E177" s="387"/>
      <c r="F177" s="387"/>
      <c r="G177" s="387"/>
      <c r="H177" s="387"/>
      <c r="I177" s="388"/>
    </row>
    <row r="178" spans="1:9" ht="38.25" hidden="1" customHeight="1" x14ac:dyDescent="0.25">
      <c r="A178" s="30">
        <v>163</v>
      </c>
      <c r="B178" s="4" t="s">
        <v>140</v>
      </c>
      <c r="C178" s="4" t="s">
        <v>141</v>
      </c>
      <c r="D178" s="6" t="s">
        <v>31</v>
      </c>
      <c r="E178" s="120">
        <v>1</v>
      </c>
      <c r="F178" s="120">
        <v>1</v>
      </c>
      <c r="G178" s="10" t="s">
        <v>1153</v>
      </c>
      <c r="H178" s="6" t="s">
        <v>14</v>
      </c>
      <c r="I178" s="31"/>
    </row>
    <row r="179" spans="1:9" ht="38.25" hidden="1" customHeight="1" x14ac:dyDescent="0.25">
      <c r="A179" s="32">
        <v>164</v>
      </c>
      <c r="B179" s="5" t="s">
        <v>140</v>
      </c>
      <c r="C179" s="5" t="s">
        <v>142</v>
      </c>
      <c r="D179" s="7" t="s">
        <v>31</v>
      </c>
      <c r="E179" s="121">
        <v>1</v>
      </c>
      <c r="F179" s="121">
        <v>1</v>
      </c>
      <c r="G179" s="10" t="s">
        <v>1153</v>
      </c>
      <c r="H179" s="7" t="s">
        <v>14</v>
      </c>
      <c r="I179" s="33"/>
    </row>
    <row r="180" spans="1:9" ht="38.25" hidden="1" customHeight="1" thickBot="1" x14ac:dyDescent="0.3">
      <c r="A180" s="30">
        <v>165</v>
      </c>
      <c r="B180" s="20" t="s">
        <v>140</v>
      </c>
      <c r="C180" s="20" t="s">
        <v>143</v>
      </c>
      <c r="D180" s="15" t="s">
        <v>31</v>
      </c>
      <c r="E180" s="124">
        <v>1</v>
      </c>
      <c r="F180" s="124">
        <v>1</v>
      </c>
      <c r="G180" s="15" t="s">
        <v>1120</v>
      </c>
      <c r="H180" s="15" t="s">
        <v>14</v>
      </c>
      <c r="I180" s="38"/>
    </row>
    <row r="181" spans="1:9" ht="26.25" hidden="1" customHeight="1" thickBot="1" x14ac:dyDescent="0.3">
      <c r="A181" s="377" t="s">
        <v>144</v>
      </c>
      <c r="B181" s="387"/>
      <c r="C181" s="387"/>
      <c r="D181" s="387"/>
      <c r="E181" s="387"/>
      <c r="F181" s="387"/>
      <c r="G181" s="387"/>
      <c r="H181" s="387"/>
      <c r="I181" s="388"/>
    </row>
    <row r="182" spans="1:9" ht="51" hidden="1" customHeight="1" x14ac:dyDescent="0.25">
      <c r="A182" s="37">
        <v>163</v>
      </c>
      <c r="B182" s="22" t="s">
        <v>144</v>
      </c>
      <c r="C182" s="22" t="s">
        <v>145</v>
      </c>
      <c r="D182" s="19" t="s">
        <v>31</v>
      </c>
      <c r="E182" s="128">
        <v>1</v>
      </c>
      <c r="F182" s="128">
        <v>1</v>
      </c>
      <c r="G182" s="19" t="s">
        <v>1120</v>
      </c>
      <c r="H182" s="19" t="s">
        <v>14</v>
      </c>
      <c r="I182" s="40"/>
    </row>
    <row r="183" spans="1:9" ht="51" hidden="1" customHeight="1" x14ac:dyDescent="0.25">
      <c r="A183" s="39">
        <v>164</v>
      </c>
      <c r="B183" s="9" t="s">
        <v>144</v>
      </c>
      <c r="C183" s="9" t="s">
        <v>15</v>
      </c>
      <c r="D183" s="10" t="s">
        <v>31</v>
      </c>
      <c r="E183" s="122">
        <v>1</v>
      </c>
      <c r="F183" s="122">
        <v>1</v>
      </c>
      <c r="G183" s="10" t="s">
        <v>1120</v>
      </c>
      <c r="H183" s="10" t="s">
        <v>14</v>
      </c>
      <c r="I183" s="34"/>
    </row>
    <row r="184" spans="1:9" ht="51" hidden="1" customHeight="1" x14ac:dyDescent="0.25">
      <c r="A184" s="37">
        <v>165</v>
      </c>
      <c r="B184" s="9" t="s">
        <v>144</v>
      </c>
      <c r="C184" s="9" t="s">
        <v>15</v>
      </c>
      <c r="D184" s="10" t="s">
        <v>31</v>
      </c>
      <c r="E184" s="122">
        <v>1</v>
      </c>
      <c r="F184" s="122">
        <v>1</v>
      </c>
      <c r="G184" s="10" t="s">
        <v>1153</v>
      </c>
      <c r="H184" s="10" t="s">
        <v>14</v>
      </c>
      <c r="I184" s="34"/>
    </row>
    <row r="185" spans="1:9" ht="51" hidden="1" customHeight="1" x14ac:dyDescent="0.25">
      <c r="A185" s="39">
        <v>166</v>
      </c>
      <c r="B185" s="9" t="s">
        <v>144</v>
      </c>
      <c r="C185" s="9" t="s">
        <v>15</v>
      </c>
      <c r="D185" s="10" t="s">
        <v>31</v>
      </c>
      <c r="E185" s="122">
        <v>1</v>
      </c>
      <c r="F185" s="122">
        <v>1</v>
      </c>
      <c r="G185" s="10" t="s">
        <v>1153</v>
      </c>
      <c r="H185" s="10" t="s">
        <v>14</v>
      </c>
      <c r="I185" s="34"/>
    </row>
    <row r="186" spans="1:9" ht="51.75" hidden="1" thickBot="1" x14ac:dyDescent="0.3">
      <c r="A186" s="37">
        <v>167</v>
      </c>
      <c r="B186" s="22" t="s">
        <v>144</v>
      </c>
      <c r="C186" s="22" t="s">
        <v>146</v>
      </c>
      <c r="D186" s="19" t="s">
        <v>29</v>
      </c>
      <c r="E186" s="128">
        <v>2</v>
      </c>
      <c r="F186" s="128">
        <v>2</v>
      </c>
      <c r="G186" s="19" t="s">
        <v>139</v>
      </c>
      <c r="H186" s="19" t="s">
        <v>14</v>
      </c>
      <c r="I186" s="40"/>
    </row>
    <row r="187" spans="1:9" ht="25.5" hidden="1" customHeight="1" thickBot="1" x14ac:dyDescent="0.3">
      <c r="A187" s="377" t="s">
        <v>147</v>
      </c>
      <c r="B187" s="387"/>
      <c r="C187" s="387"/>
      <c r="D187" s="387"/>
      <c r="E187" s="387"/>
      <c r="F187" s="387"/>
      <c r="G187" s="387"/>
      <c r="H187" s="387"/>
      <c r="I187" s="388"/>
    </row>
    <row r="188" spans="1:9" ht="76.5" hidden="1" customHeight="1" x14ac:dyDescent="0.25">
      <c r="A188" s="37">
        <v>168</v>
      </c>
      <c r="B188" s="4" t="s">
        <v>147</v>
      </c>
      <c r="C188" s="4" t="s">
        <v>148</v>
      </c>
      <c r="D188" s="19" t="s">
        <v>31</v>
      </c>
      <c r="E188" s="120">
        <v>1</v>
      </c>
      <c r="F188" s="120">
        <v>1</v>
      </c>
      <c r="G188" s="6" t="s">
        <v>150</v>
      </c>
      <c r="H188" s="6" t="s">
        <v>149</v>
      </c>
      <c r="I188" s="31"/>
    </row>
    <row r="189" spans="1:9" ht="51" hidden="1" customHeight="1" x14ac:dyDescent="0.25">
      <c r="A189" s="32">
        <v>169</v>
      </c>
      <c r="B189" s="4" t="s">
        <v>147</v>
      </c>
      <c r="C189" s="5" t="s">
        <v>148</v>
      </c>
      <c r="D189" s="15" t="s">
        <v>31</v>
      </c>
      <c r="E189" s="120">
        <v>1</v>
      </c>
      <c r="F189" s="120">
        <v>1</v>
      </c>
      <c r="G189" s="7" t="s">
        <v>60</v>
      </c>
      <c r="H189" s="6" t="s">
        <v>149</v>
      </c>
      <c r="I189" s="33"/>
    </row>
    <row r="190" spans="1:9" ht="51" hidden="1" customHeight="1" thickBot="1" x14ac:dyDescent="0.3">
      <c r="A190" s="35">
        <v>170</v>
      </c>
      <c r="B190" s="22" t="s">
        <v>147</v>
      </c>
      <c r="C190" s="20" t="s">
        <v>151</v>
      </c>
      <c r="D190" s="15" t="s">
        <v>31</v>
      </c>
      <c r="E190" s="124">
        <v>1</v>
      </c>
      <c r="F190" s="124">
        <v>1</v>
      </c>
      <c r="G190" s="15" t="s">
        <v>1120</v>
      </c>
      <c r="H190" s="15" t="s">
        <v>72</v>
      </c>
      <c r="I190" s="38"/>
    </row>
    <row r="191" spans="1:9" ht="27.75" hidden="1" customHeight="1" thickBot="1" x14ac:dyDescent="0.3">
      <c r="A191" s="374" t="s">
        <v>152</v>
      </c>
      <c r="B191" s="375"/>
      <c r="C191" s="375"/>
      <c r="D191" s="375"/>
      <c r="E191" s="375"/>
      <c r="F191" s="375"/>
      <c r="G191" s="375"/>
      <c r="H191" s="375"/>
      <c r="I191" s="376"/>
    </row>
    <row r="192" spans="1:9" ht="51" hidden="1" customHeight="1" x14ac:dyDescent="0.25">
      <c r="A192" s="37">
        <v>171</v>
      </c>
      <c r="B192" s="4" t="s">
        <v>152</v>
      </c>
      <c r="C192" s="4" t="s">
        <v>153</v>
      </c>
      <c r="D192" s="6" t="s">
        <v>31</v>
      </c>
      <c r="E192" s="120">
        <v>1</v>
      </c>
      <c r="F192" s="120">
        <v>1</v>
      </c>
      <c r="G192" s="10" t="s">
        <v>1153</v>
      </c>
      <c r="H192" s="6" t="s">
        <v>14</v>
      </c>
      <c r="I192" s="31"/>
    </row>
    <row r="193" spans="1:9" ht="63.75" hidden="1" customHeight="1" x14ac:dyDescent="0.25">
      <c r="A193" s="32">
        <v>172</v>
      </c>
      <c r="B193" s="4" t="s">
        <v>152</v>
      </c>
      <c r="C193" s="5" t="s">
        <v>154</v>
      </c>
      <c r="D193" s="15" t="s">
        <v>31</v>
      </c>
      <c r="E193" s="124">
        <v>1</v>
      </c>
      <c r="F193" s="124">
        <v>1</v>
      </c>
      <c r="G193" s="7" t="s">
        <v>155</v>
      </c>
      <c r="H193" s="7" t="s">
        <v>14</v>
      </c>
      <c r="I193" s="33"/>
    </row>
    <row r="194" spans="1:9" ht="51" hidden="1" customHeight="1" x14ac:dyDescent="0.25">
      <c r="A194" s="37">
        <v>173</v>
      </c>
      <c r="B194" s="4" t="s">
        <v>152</v>
      </c>
      <c r="C194" s="5" t="s">
        <v>156</v>
      </c>
      <c r="D194" s="15" t="s">
        <v>31</v>
      </c>
      <c r="E194" s="124">
        <v>1</v>
      </c>
      <c r="F194" s="124">
        <v>1</v>
      </c>
      <c r="G194" s="7" t="s">
        <v>1120</v>
      </c>
      <c r="H194" s="7" t="s">
        <v>14</v>
      </c>
      <c r="I194" s="33"/>
    </row>
    <row r="195" spans="1:9" ht="51" hidden="1" customHeight="1" x14ac:dyDescent="0.25">
      <c r="A195" s="32">
        <v>174</v>
      </c>
      <c r="B195" s="4" t="s">
        <v>152</v>
      </c>
      <c r="C195" s="5" t="s">
        <v>157</v>
      </c>
      <c r="D195" s="15" t="s">
        <v>31</v>
      </c>
      <c r="E195" s="124">
        <v>1</v>
      </c>
      <c r="F195" s="124">
        <v>1</v>
      </c>
      <c r="G195" s="7" t="s">
        <v>1120</v>
      </c>
      <c r="H195" s="7" t="s">
        <v>14</v>
      </c>
      <c r="I195" s="33"/>
    </row>
    <row r="196" spans="1:9" ht="51" hidden="1" customHeight="1" x14ac:dyDescent="0.25">
      <c r="A196" s="37">
        <v>175</v>
      </c>
      <c r="B196" s="4" t="s">
        <v>152</v>
      </c>
      <c r="C196" s="5" t="s">
        <v>158</v>
      </c>
      <c r="D196" s="15" t="s">
        <v>31</v>
      </c>
      <c r="E196" s="124">
        <v>1</v>
      </c>
      <c r="F196" s="124">
        <v>1</v>
      </c>
      <c r="G196" s="10" t="s">
        <v>1153</v>
      </c>
      <c r="H196" s="7" t="s">
        <v>14</v>
      </c>
      <c r="I196" s="33"/>
    </row>
    <row r="197" spans="1:9" ht="51" hidden="1" customHeight="1" x14ac:dyDescent="0.25">
      <c r="A197" s="32">
        <v>176</v>
      </c>
      <c r="B197" s="4" t="s">
        <v>152</v>
      </c>
      <c r="C197" s="5" t="s">
        <v>158</v>
      </c>
      <c r="D197" s="15" t="s">
        <v>31</v>
      </c>
      <c r="E197" s="124">
        <v>1</v>
      </c>
      <c r="F197" s="124">
        <v>1</v>
      </c>
      <c r="G197" s="7" t="s">
        <v>1155</v>
      </c>
      <c r="H197" s="7" t="s">
        <v>14</v>
      </c>
      <c r="I197" s="33"/>
    </row>
    <row r="198" spans="1:9" ht="51" hidden="1" customHeight="1" x14ac:dyDescent="0.25">
      <c r="A198" s="37">
        <v>177</v>
      </c>
      <c r="B198" s="4" t="s">
        <v>152</v>
      </c>
      <c r="C198" s="5" t="s">
        <v>159</v>
      </c>
      <c r="D198" s="15" t="s">
        <v>31</v>
      </c>
      <c r="E198" s="124">
        <v>1</v>
      </c>
      <c r="F198" s="124">
        <v>1</v>
      </c>
      <c r="G198" s="10" t="s">
        <v>1153</v>
      </c>
      <c r="H198" s="7" t="s">
        <v>72</v>
      </c>
      <c r="I198" s="33"/>
    </row>
    <row r="199" spans="1:9" ht="51" hidden="1" customHeight="1" x14ac:dyDescent="0.25">
      <c r="A199" s="32">
        <v>178</v>
      </c>
      <c r="B199" s="4" t="s">
        <v>152</v>
      </c>
      <c r="C199" s="5" t="s">
        <v>160</v>
      </c>
      <c r="D199" s="15" t="s">
        <v>31</v>
      </c>
      <c r="E199" s="124">
        <v>1</v>
      </c>
      <c r="F199" s="124">
        <v>1</v>
      </c>
      <c r="G199" s="10" t="s">
        <v>1153</v>
      </c>
      <c r="H199" s="7" t="s">
        <v>14</v>
      </c>
      <c r="I199" s="33"/>
    </row>
    <row r="200" spans="1:9" ht="76.5" hidden="1" customHeight="1" thickBot="1" x14ac:dyDescent="0.3">
      <c r="A200" s="37">
        <v>179</v>
      </c>
      <c r="B200" s="22" t="s">
        <v>152</v>
      </c>
      <c r="C200" s="20" t="s">
        <v>161</v>
      </c>
      <c r="D200" s="15" t="s">
        <v>31</v>
      </c>
      <c r="E200" s="124">
        <v>1</v>
      </c>
      <c r="F200" s="124">
        <v>1</v>
      </c>
      <c r="G200" s="19" t="s">
        <v>162</v>
      </c>
      <c r="H200" s="15" t="s">
        <v>14</v>
      </c>
      <c r="I200" s="38"/>
    </row>
    <row r="201" spans="1:9" ht="27.75" hidden="1" customHeight="1" thickBot="1" x14ac:dyDescent="0.3">
      <c r="A201" s="377" t="s">
        <v>163</v>
      </c>
      <c r="B201" s="387"/>
      <c r="C201" s="387"/>
      <c r="D201" s="387"/>
      <c r="E201" s="387"/>
      <c r="F201" s="387"/>
      <c r="G201" s="387"/>
      <c r="H201" s="387"/>
      <c r="I201" s="388"/>
    </row>
    <row r="202" spans="1:9" ht="51" hidden="1" customHeight="1" x14ac:dyDescent="0.25">
      <c r="A202" s="37">
        <v>180</v>
      </c>
      <c r="B202" s="4" t="s">
        <v>163</v>
      </c>
      <c r="C202" s="4" t="s">
        <v>164</v>
      </c>
      <c r="D202" s="15" t="s">
        <v>31</v>
      </c>
      <c r="E202" s="120">
        <v>1</v>
      </c>
      <c r="F202" s="120">
        <v>1</v>
      </c>
      <c r="G202" s="6" t="s">
        <v>1120</v>
      </c>
      <c r="H202" s="7" t="s">
        <v>14</v>
      </c>
      <c r="I202" s="31"/>
    </row>
    <row r="203" spans="1:9" ht="63.75" hidden="1" customHeight="1" x14ac:dyDescent="0.25">
      <c r="A203" s="32">
        <v>181</v>
      </c>
      <c r="B203" s="4" t="s">
        <v>163</v>
      </c>
      <c r="C203" s="5" t="s">
        <v>165</v>
      </c>
      <c r="D203" s="15" t="s">
        <v>31</v>
      </c>
      <c r="E203" s="120">
        <v>1</v>
      </c>
      <c r="F203" s="120">
        <v>1</v>
      </c>
      <c r="G203" s="19" t="s">
        <v>166</v>
      </c>
      <c r="H203" s="7" t="s">
        <v>14</v>
      </c>
      <c r="I203" s="33"/>
    </row>
    <row r="204" spans="1:9" ht="89.25" hidden="1" x14ac:dyDescent="0.25">
      <c r="A204" s="37">
        <v>182</v>
      </c>
      <c r="B204" s="4" t="s">
        <v>163</v>
      </c>
      <c r="C204" s="5" t="s">
        <v>167</v>
      </c>
      <c r="D204" s="7" t="s">
        <v>29</v>
      </c>
      <c r="E204" s="121">
        <v>10</v>
      </c>
      <c r="F204" s="121">
        <v>1</v>
      </c>
      <c r="G204" s="7" t="s">
        <v>1083</v>
      </c>
      <c r="H204" s="7" t="s">
        <v>72</v>
      </c>
      <c r="I204" s="33"/>
    </row>
    <row r="205" spans="1:9" ht="89.25" hidden="1" customHeight="1" x14ac:dyDescent="0.25">
      <c r="A205" s="32">
        <v>183</v>
      </c>
      <c r="B205" s="4" t="s">
        <v>163</v>
      </c>
      <c r="C205" s="5" t="s">
        <v>167</v>
      </c>
      <c r="D205" s="15" t="s">
        <v>31</v>
      </c>
      <c r="E205" s="120">
        <v>1</v>
      </c>
      <c r="F205" s="120">
        <v>1</v>
      </c>
      <c r="G205" s="7" t="s">
        <v>168</v>
      </c>
      <c r="H205" s="7" t="s">
        <v>72</v>
      </c>
      <c r="I205" s="33"/>
    </row>
    <row r="206" spans="1:9" ht="76.5" hidden="1" customHeight="1" x14ac:dyDescent="0.25">
      <c r="A206" s="37">
        <v>184</v>
      </c>
      <c r="B206" s="13" t="s">
        <v>163</v>
      </c>
      <c r="C206" s="9" t="s">
        <v>67</v>
      </c>
      <c r="D206" s="17" t="s">
        <v>31</v>
      </c>
      <c r="E206" s="123">
        <v>1</v>
      </c>
      <c r="F206" s="123">
        <v>1</v>
      </c>
      <c r="G206" s="10" t="s">
        <v>68</v>
      </c>
      <c r="H206" s="17" t="s">
        <v>14</v>
      </c>
      <c r="I206" s="34"/>
    </row>
    <row r="207" spans="1:9" ht="133.5" hidden="1" customHeight="1" x14ac:dyDescent="0.25">
      <c r="A207" s="32">
        <v>185</v>
      </c>
      <c r="B207" s="13" t="s">
        <v>163</v>
      </c>
      <c r="C207" s="9" t="s">
        <v>169</v>
      </c>
      <c r="D207" s="17" t="s">
        <v>31</v>
      </c>
      <c r="E207" s="122">
        <v>1</v>
      </c>
      <c r="F207" s="122">
        <v>1</v>
      </c>
      <c r="G207" s="10" t="s">
        <v>1090</v>
      </c>
      <c r="H207" s="17" t="s">
        <v>14</v>
      </c>
      <c r="I207" s="34"/>
    </row>
    <row r="208" spans="1:9" ht="51" hidden="1" customHeight="1" x14ac:dyDescent="0.25">
      <c r="A208" s="37">
        <v>186</v>
      </c>
      <c r="B208" s="4" t="s">
        <v>163</v>
      </c>
      <c r="C208" s="5" t="s">
        <v>167</v>
      </c>
      <c r="D208" s="15" t="s">
        <v>31</v>
      </c>
      <c r="E208" s="120">
        <v>1</v>
      </c>
      <c r="F208" s="120">
        <v>1</v>
      </c>
      <c r="G208" s="7" t="s">
        <v>60</v>
      </c>
      <c r="H208" s="7" t="s">
        <v>72</v>
      </c>
      <c r="I208" s="33"/>
    </row>
    <row r="209" spans="1:9" ht="51" hidden="1" customHeight="1" x14ac:dyDescent="0.25">
      <c r="A209" s="32">
        <v>187</v>
      </c>
      <c r="B209" s="4" t="s">
        <v>163</v>
      </c>
      <c r="C209" s="5" t="s">
        <v>167</v>
      </c>
      <c r="D209" s="15" t="s">
        <v>31</v>
      </c>
      <c r="E209" s="121">
        <v>1</v>
      </c>
      <c r="F209" s="121" t="s">
        <v>33</v>
      </c>
      <c r="G209" s="7" t="s">
        <v>60</v>
      </c>
      <c r="H209" s="7" t="s">
        <v>72</v>
      </c>
      <c r="I209" s="33"/>
    </row>
    <row r="210" spans="1:9" ht="51" hidden="1" customHeight="1" x14ac:dyDescent="0.25">
      <c r="A210" s="37">
        <v>188</v>
      </c>
      <c r="B210" s="4" t="s">
        <v>163</v>
      </c>
      <c r="C210" s="5" t="s">
        <v>167</v>
      </c>
      <c r="D210" s="15" t="s">
        <v>31</v>
      </c>
      <c r="E210" s="121">
        <v>1</v>
      </c>
      <c r="F210" s="121">
        <v>1</v>
      </c>
      <c r="G210" s="7" t="s">
        <v>1120</v>
      </c>
      <c r="H210" s="7" t="s">
        <v>72</v>
      </c>
      <c r="I210" s="33"/>
    </row>
    <row r="211" spans="1:9" ht="51" hidden="1" customHeight="1" x14ac:dyDescent="0.25">
      <c r="A211" s="32">
        <v>189</v>
      </c>
      <c r="B211" s="4" t="s">
        <v>163</v>
      </c>
      <c r="C211" s="5" t="s">
        <v>167</v>
      </c>
      <c r="D211" s="15" t="s">
        <v>31</v>
      </c>
      <c r="E211" s="121">
        <v>1</v>
      </c>
      <c r="F211" s="121">
        <v>1</v>
      </c>
      <c r="G211" s="7" t="s">
        <v>1120</v>
      </c>
      <c r="H211" s="7" t="s">
        <v>72</v>
      </c>
      <c r="I211" s="33"/>
    </row>
    <row r="212" spans="1:9" ht="51" hidden="1" customHeight="1" x14ac:dyDescent="0.25">
      <c r="A212" s="37">
        <v>190</v>
      </c>
      <c r="B212" s="5" t="s">
        <v>163</v>
      </c>
      <c r="C212" s="5" t="s">
        <v>170</v>
      </c>
      <c r="D212" s="7" t="s">
        <v>31</v>
      </c>
      <c r="E212" s="121">
        <v>1</v>
      </c>
      <c r="F212" s="121">
        <v>1</v>
      </c>
      <c r="G212" s="10" t="s">
        <v>1153</v>
      </c>
      <c r="H212" s="7" t="s">
        <v>14</v>
      </c>
      <c r="I212" s="33"/>
    </row>
    <row r="213" spans="1:9" ht="51" hidden="1" customHeight="1" x14ac:dyDescent="0.25">
      <c r="A213" s="32">
        <v>191</v>
      </c>
      <c r="B213" s="72" t="s">
        <v>163</v>
      </c>
      <c r="C213" s="72" t="s">
        <v>438</v>
      </c>
      <c r="D213" s="51" t="s">
        <v>31</v>
      </c>
      <c r="E213" s="126">
        <v>1</v>
      </c>
      <c r="F213" s="126">
        <v>1</v>
      </c>
      <c r="G213" s="51" t="s">
        <v>1075</v>
      </c>
      <c r="H213" s="73" t="s">
        <v>390</v>
      </c>
      <c r="I213" s="67"/>
    </row>
    <row r="214" spans="1:9" ht="51" hidden="1" customHeight="1" x14ac:dyDescent="0.25">
      <c r="A214" s="37">
        <v>192</v>
      </c>
      <c r="B214" s="72" t="s">
        <v>163</v>
      </c>
      <c r="C214" s="72" t="s">
        <v>438</v>
      </c>
      <c r="D214" s="51" t="s">
        <v>31</v>
      </c>
      <c r="E214" s="126">
        <v>1</v>
      </c>
      <c r="F214" s="126">
        <v>1</v>
      </c>
      <c r="G214" s="51" t="s">
        <v>1074</v>
      </c>
      <c r="H214" s="73" t="s">
        <v>390</v>
      </c>
      <c r="I214" s="67"/>
    </row>
    <row r="215" spans="1:9" ht="51" hidden="1" customHeight="1" x14ac:dyDescent="0.25">
      <c r="A215" s="32">
        <v>193</v>
      </c>
      <c r="B215" s="72" t="s">
        <v>163</v>
      </c>
      <c r="C215" s="72" t="s">
        <v>165</v>
      </c>
      <c r="D215" s="51" t="s">
        <v>31</v>
      </c>
      <c r="E215" s="126">
        <v>1</v>
      </c>
      <c r="F215" s="126">
        <v>1</v>
      </c>
      <c r="G215" s="51" t="s">
        <v>1076</v>
      </c>
      <c r="H215" s="51" t="s">
        <v>14</v>
      </c>
      <c r="I215" s="67"/>
    </row>
    <row r="216" spans="1:9" ht="51" hidden="1" customHeight="1" x14ac:dyDescent="0.25">
      <c r="A216" s="37">
        <v>194</v>
      </c>
      <c r="B216" s="4" t="s">
        <v>163</v>
      </c>
      <c r="C216" s="5" t="s">
        <v>171</v>
      </c>
      <c r="D216" s="15" t="s">
        <v>31</v>
      </c>
      <c r="E216" s="121">
        <v>1</v>
      </c>
      <c r="F216" s="121">
        <v>1</v>
      </c>
      <c r="G216" s="7" t="s">
        <v>1120</v>
      </c>
      <c r="H216" s="7" t="s">
        <v>14</v>
      </c>
      <c r="I216" s="33"/>
    </row>
    <row r="217" spans="1:9" ht="51" hidden="1" customHeight="1" x14ac:dyDescent="0.25">
      <c r="A217" s="32">
        <v>195</v>
      </c>
      <c r="B217" s="4" t="s">
        <v>163</v>
      </c>
      <c r="C217" s="5" t="s">
        <v>171</v>
      </c>
      <c r="D217" s="15" t="s">
        <v>31</v>
      </c>
      <c r="E217" s="121">
        <v>1</v>
      </c>
      <c r="F217" s="121">
        <v>1</v>
      </c>
      <c r="G217" s="7" t="s">
        <v>1120</v>
      </c>
      <c r="H217" s="7" t="s">
        <v>14</v>
      </c>
      <c r="I217" s="33"/>
    </row>
    <row r="218" spans="1:9" ht="51" hidden="1" customHeight="1" x14ac:dyDescent="0.25">
      <c r="A218" s="37">
        <v>196</v>
      </c>
      <c r="B218" s="4" t="s">
        <v>163</v>
      </c>
      <c r="C218" s="5" t="s">
        <v>171</v>
      </c>
      <c r="D218" s="15" t="s">
        <v>31</v>
      </c>
      <c r="E218" s="121">
        <v>1</v>
      </c>
      <c r="F218" s="121">
        <v>1</v>
      </c>
      <c r="G218" s="7" t="s">
        <v>1120</v>
      </c>
      <c r="H218" s="7" t="s">
        <v>14</v>
      </c>
      <c r="I218" s="33"/>
    </row>
    <row r="219" spans="1:9" ht="51" hidden="1" customHeight="1" thickBot="1" x14ac:dyDescent="0.3">
      <c r="A219" s="35">
        <v>197</v>
      </c>
      <c r="B219" s="22" t="s">
        <v>163</v>
      </c>
      <c r="C219" s="20" t="s">
        <v>172</v>
      </c>
      <c r="D219" s="15" t="s">
        <v>31</v>
      </c>
      <c r="E219" s="124">
        <v>1</v>
      </c>
      <c r="F219" s="124">
        <v>1</v>
      </c>
      <c r="G219" s="15" t="s">
        <v>1120</v>
      </c>
      <c r="H219" s="15" t="s">
        <v>14</v>
      </c>
      <c r="I219" s="38"/>
    </row>
    <row r="220" spans="1:9" ht="27" hidden="1" customHeight="1" thickBot="1" x14ac:dyDescent="0.3">
      <c r="A220" s="377" t="s">
        <v>173</v>
      </c>
      <c r="B220" s="389"/>
      <c r="C220" s="389"/>
      <c r="D220" s="389"/>
      <c r="E220" s="389"/>
      <c r="F220" s="389"/>
      <c r="G220" s="389"/>
      <c r="H220" s="389"/>
      <c r="I220" s="390"/>
    </row>
    <row r="221" spans="1:9" ht="38.25" hidden="1" customHeight="1" x14ac:dyDescent="0.25">
      <c r="A221" s="30">
        <v>198</v>
      </c>
      <c r="B221" s="5" t="s">
        <v>173</v>
      </c>
      <c r="C221" s="5" t="s">
        <v>174</v>
      </c>
      <c r="D221" s="7" t="s">
        <v>31</v>
      </c>
      <c r="E221" s="121">
        <v>1</v>
      </c>
      <c r="F221" s="121">
        <v>1</v>
      </c>
      <c r="G221" s="7" t="s">
        <v>1120</v>
      </c>
      <c r="H221" s="7" t="s">
        <v>14</v>
      </c>
      <c r="I221" s="5"/>
    </row>
    <row r="222" spans="1:9" ht="76.5" hidden="1" customHeight="1" x14ac:dyDescent="0.25">
      <c r="A222" s="37">
        <v>199</v>
      </c>
      <c r="B222" s="5" t="s">
        <v>173</v>
      </c>
      <c r="C222" s="5" t="s">
        <v>175</v>
      </c>
      <c r="D222" s="15" t="s">
        <v>31</v>
      </c>
      <c r="E222" s="124">
        <v>1</v>
      </c>
      <c r="F222" s="124">
        <v>1</v>
      </c>
      <c r="G222" s="19" t="s">
        <v>176</v>
      </c>
      <c r="H222" s="7" t="s">
        <v>72</v>
      </c>
      <c r="I222" s="33"/>
    </row>
    <row r="223" spans="1:9" ht="76.5" hidden="1" customHeight="1" x14ac:dyDescent="0.25">
      <c r="A223" s="7">
        <v>200</v>
      </c>
      <c r="B223" s="5" t="s">
        <v>173</v>
      </c>
      <c r="C223" s="5" t="s">
        <v>175</v>
      </c>
      <c r="D223" s="15" t="s">
        <v>31</v>
      </c>
      <c r="E223" s="124">
        <v>1</v>
      </c>
      <c r="F223" s="124">
        <v>1</v>
      </c>
      <c r="G223" s="7" t="s">
        <v>177</v>
      </c>
      <c r="H223" s="7" t="s">
        <v>72</v>
      </c>
      <c r="I223" s="33"/>
    </row>
    <row r="224" spans="1:9" ht="38.25" hidden="1" customHeight="1" x14ac:dyDescent="0.25">
      <c r="A224" s="7">
        <v>201</v>
      </c>
      <c r="B224" s="5" t="s">
        <v>173</v>
      </c>
      <c r="C224" s="5" t="s">
        <v>175</v>
      </c>
      <c r="D224" s="15" t="s">
        <v>31</v>
      </c>
      <c r="E224" s="124">
        <v>1</v>
      </c>
      <c r="F224" s="124">
        <v>1</v>
      </c>
      <c r="G224" s="7" t="s">
        <v>60</v>
      </c>
      <c r="H224" s="7" t="s">
        <v>72</v>
      </c>
      <c r="I224" s="33"/>
    </row>
    <row r="225" spans="1:9" ht="38.25" hidden="1" customHeight="1" thickBot="1" x14ac:dyDescent="0.3">
      <c r="A225" s="37">
        <v>202</v>
      </c>
      <c r="B225" s="20" t="s">
        <v>173</v>
      </c>
      <c r="C225" s="20" t="s">
        <v>178</v>
      </c>
      <c r="D225" s="15" t="s">
        <v>31</v>
      </c>
      <c r="E225" s="124">
        <v>1</v>
      </c>
      <c r="F225" s="124">
        <v>1</v>
      </c>
      <c r="G225" s="15" t="s">
        <v>1120</v>
      </c>
      <c r="H225" s="15" t="s">
        <v>14</v>
      </c>
      <c r="I225" s="38"/>
    </row>
    <row r="226" spans="1:9" ht="25.5" hidden="1" customHeight="1" thickBot="1" x14ac:dyDescent="0.3">
      <c r="A226" s="377" t="s">
        <v>179</v>
      </c>
      <c r="B226" s="387"/>
      <c r="C226" s="387"/>
      <c r="D226" s="387"/>
      <c r="E226" s="387"/>
      <c r="F226" s="387"/>
      <c r="G226" s="387"/>
      <c r="H226" s="387"/>
      <c r="I226" s="388"/>
    </row>
    <row r="227" spans="1:9" ht="51" hidden="1" customHeight="1" x14ac:dyDescent="0.25">
      <c r="A227" s="30">
        <v>203</v>
      </c>
      <c r="B227" s="4" t="s">
        <v>179</v>
      </c>
      <c r="C227" s="4" t="s">
        <v>180</v>
      </c>
      <c r="D227" s="19" t="s">
        <v>31</v>
      </c>
      <c r="E227" s="128">
        <v>1</v>
      </c>
      <c r="F227" s="128">
        <v>1</v>
      </c>
      <c r="G227" s="6" t="s">
        <v>60</v>
      </c>
      <c r="H227" s="19" t="s">
        <v>14</v>
      </c>
      <c r="I227" s="31"/>
    </row>
    <row r="228" spans="1:9" ht="76.5" hidden="1" customHeight="1" x14ac:dyDescent="0.25">
      <c r="A228" s="37">
        <v>204</v>
      </c>
      <c r="B228" s="4" t="s">
        <v>179</v>
      </c>
      <c r="C228" s="5" t="s">
        <v>180</v>
      </c>
      <c r="D228" s="15" t="s">
        <v>31</v>
      </c>
      <c r="E228" s="124">
        <v>1</v>
      </c>
      <c r="F228" s="124">
        <v>1</v>
      </c>
      <c r="G228" s="7" t="s">
        <v>181</v>
      </c>
      <c r="H228" s="15" t="s">
        <v>14</v>
      </c>
      <c r="I228" s="33"/>
    </row>
    <row r="229" spans="1:9" ht="51" hidden="1" customHeight="1" x14ac:dyDescent="0.25">
      <c r="A229" s="7">
        <v>205</v>
      </c>
      <c r="B229" s="4" t="s">
        <v>179</v>
      </c>
      <c r="C229" s="5" t="s">
        <v>180</v>
      </c>
      <c r="D229" s="15" t="s">
        <v>31</v>
      </c>
      <c r="E229" s="124">
        <v>1</v>
      </c>
      <c r="F229" s="124">
        <v>1</v>
      </c>
      <c r="G229" s="15" t="s">
        <v>1120</v>
      </c>
      <c r="H229" s="15" t="s">
        <v>14</v>
      </c>
      <c r="I229" s="33"/>
    </row>
    <row r="230" spans="1:9" ht="51" hidden="1" customHeight="1" x14ac:dyDescent="0.25">
      <c r="A230" s="7">
        <v>206</v>
      </c>
      <c r="B230" s="4" t="s">
        <v>179</v>
      </c>
      <c r="C230" s="5" t="s">
        <v>182</v>
      </c>
      <c r="D230" s="15" t="s">
        <v>31</v>
      </c>
      <c r="E230" s="124">
        <v>1</v>
      </c>
      <c r="F230" s="124">
        <v>1</v>
      </c>
      <c r="G230" s="7" t="s">
        <v>1120</v>
      </c>
      <c r="H230" s="15" t="s">
        <v>14</v>
      </c>
      <c r="I230" s="33"/>
    </row>
    <row r="231" spans="1:9" ht="51" hidden="1" customHeight="1" x14ac:dyDescent="0.25">
      <c r="A231" s="7">
        <v>207</v>
      </c>
      <c r="B231" s="4" t="s">
        <v>179</v>
      </c>
      <c r="C231" s="5" t="s">
        <v>182</v>
      </c>
      <c r="D231" s="15" t="s">
        <v>31</v>
      </c>
      <c r="E231" s="124">
        <v>1</v>
      </c>
      <c r="F231" s="124">
        <v>1</v>
      </c>
      <c r="G231" s="7" t="s">
        <v>1120</v>
      </c>
      <c r="H231" s="15" t="s">
        <v>14</v>
      </c>
      <c r="I231" s="33"/>
    </row>
    <row r="232" spans="1:9" ht="51" hidden="1" customHeight="1" x14ac:dyDescent="0.25">
      <c r="A232" s="7">
        <v>208</v>
      </c>
      <c r="B232" s="4" t="s">
        <v>179</v>
      </c>
      <c r="C232" s="5" t="s">
        <v>183</v>
      </c>
      <c r="D232" s="15" t="s">
        <v>31</v>
      </c>
      <c r="E232" s="124">
        <v>1</v>
      </c>
      <c r="F232" s="124">
        <v>1</v>
      </c>
      <c r="G232" s="7" t="s">
        <v>1120</v>
      </c>
      <c r="H232" s="15" t="s">
        <v>14</v>
      </c>
      <c r="I232" s="33"/>
    </row>
    <row r="233" spans="1:9" ht="132" hidden="1" customHeight="1" x14ac:dyDescent="0.25">
      <c r="A233" s="7">
        <v>209</v>
      </c>
      <c r="B233" s="4" t="s">
        <v>179</v>
      </c>
      <c r="C233" s="20" t="s">
        <v>729</v>
      </c>
      <c r="D233" s="15" t="s">
        <v>31</v>
      </c>
      <c r="E233" s="124">
        <v>1</v>
      </c>
      <c r="F233" s="124">
        <v>1</v>
      </c>
      <c r="G233" s="15" t="s">
        <v>1112</v>
      </c>
      <c r="H233" s="15" t="s">
        <v>14</v>
      </c>
      <c r="I233" s="38"/>
    </row>
    <row r="234" spans="1:9" ht="51" hidden="1" customHeight="1" thickBot="1" x14ac:dyDescent="0.3">
      <c r="A234" s="37">
        <v>210</v>
      </c>
      <c r="B234" s="22" t="s">
        <v>179</v>
      </c>
      <c r="C234" s="20" t="s">
        <v>184</v>
      </c>
      <c r="D234" s="15" t="s">
        <v>31</v>
      </c>
      <c r="E234" s="124">
        <v>1</v>
      </c>
      <c r="F234" s="124">
        <v>1</v>
      </c>
      <c r="G234" s="10" t="s">
        <v>1153</v>
      </c>
      <c r="H234" s="15" t="s">
        <v>14</v>
      </c>
      <c r="I234" s="38"/>
    </row>
    <row r="235" spans="1:9" s="1" customFormat="1" ht="26.25" hidden="1" customHeight="1" thickBot="1" x14ac:dyDescent="0.3">
      <c r="A235" s="377" t="s">
        <v>185</v>
      </c>
      <c r="B235" s="387"/>
      <c r="C235" s="387"/>
      <c r="D235" s="387"/>
      <c r="E235" s="387"/>
      <c r="F235" s="387"/>
      <c r="G235" s="387"/>
      <c r="H235" s="387"/>
      <c r="I235" s="388"/>
    </row>
    <row r="236" spans="1:9" ht="51" hidden="1" customHeight="1" x14ac:dyDescent="0.25">
      <c r="A236" s="30">
        <v>211</v>
      </c>
      <c r="B236" s="4" t="s">
        <v>185</v>
      </c>
      <c r="C236" s="4" t="s">
        <v>186</v>
      </c>
      <c r="D236" s="15" t="s">
        <v>31</v>
      </c>
      <c r="E236" s="124">
        <v>1</v>
      </c>
      <c r="F236" s="124">
        <v>1</v>
      </c>
      <c r="G236" s="10" t="s">
        <v>1153</v>
      </c>
      <c r="H236" s="15" t="s">
        <v>14</v>
      </c>
      <c r="I236" s="31"/>
    </row>
    <row r="237" spans="1:9" ht="51" hidden="1" customHeight="1" x14ac:dyDescent="0.25">
      <c r="A237" s="32">
        <v>212</v>
      </c>
      <c r="B237" s="4" t="s">
        <v>185</v>
      </c>
      <c r="C237" s="5" t="s">
        <v>187</v>
      </c>
      <c r="D237" s="15" t="s">
        <v>31</v>
      </c>
      <c r="E237" s="124">
        <v>1</v>
      </c>
      <c r="F237" s="124">
        <v>1</v>
      </c>
      <c r="G237" s="7" t="s">
        <v>60</v>
      </c>
      <c r="H237" s="7" t="s">
        <v>72</v>
      </c>
      <c r="I237" s="33"/>
    </row>
    <row r="238" spans="1:9" ht="76.5" hidden="1" customHeight="1" x14ac:dyDescent="0.25">
      <c r="A238" s="206">
        <v>213</v>
      </c>
      <c r="B238" s="4" t="s">
        <v>185</v>
      </c>
      <c r="C238" s="5" t="s">
        <v>187</v>
      </c>
      <c r="D238" s="15" t="s">
        <v>31</v>
      </c>
      <c r="E238" s="124">
        <v>1</v>
      </c>
      <c r="F238" s="124">
        <v>1</v>
      </c>
      <c r="G238" s="7" t="s">
        <v>188</v>
      </c>
      <c r="H238" s="7" t="s">
        <v>72</v>
      </c>
      <c r="I238" s="33"/>
    </row>
    <row r="239" spans="1:9" ht="51" hidden="1" customHeight="1" x14ac:dyDescent="0.25">
      <c r="A239" s="32">
        <v>214</v>
      </c>
      <c r="B239" s="4" t="s">
        <v>185</v>
      </c>
      <c r="C239" s="5" t="s">
        <v>189</v>
      </c>
      <c r="D239" s="15" t="s">
        <v>31</v>
      </c>
      <c r="E239" s="124">
        <v>1</v>
      </c>
      <c r="F239" s="124">
        <v>1</v>
      </c>
      <c r="G239" s="10" t="s">
        <v>1153</v>
      </c>
      <c r="H239" s="15" t="s">
        <v>14</v>
      </c>
      <c r="I239" s="33"/>
    </row>
    <row r="240" spans="1:9" ht="63" hidden="1" customHeight="1" x14ac:dyDescent="0.25">
      <c r="A240" s="206">
        <v>215</v>
      </c>
      <c r="B240" s="4" t="s">
        <v>185</v>
      </c>
      <c r="C240" s="5" t="s">
        <v>190</v>
      </c>
      <c r="D240" s="15" t="s">
        <v>31</v>
      </c>
      <c r="E240" s="124">
        <v>1</v>
      </c>
      <c r="F240" s="124">
        <v>1</v>
      </c>
      <c r="G240" s="15" t="s">
        <v>1164</v>
      </c>
      <c r="H240" s="7" t="s">
        <v>72</v>
      </c>
      <c r="I240" s="33"/>
    </row>
    <row r="241" spans="1:9" ht="51" hidden="1" customHeight="1" x14ac:dyDescent="0.25">
      <c r="A241" s="32">
        <v>216</v>
      </c>
      <c r="B241" s="4" t="s">
        <v>185</v>
      </c>
      <c r="C241" s="5" t="s">
        <v>190</v>
      </c>
      <c r="D241" s="15" t="s">
        <v>31</v>
      </c>
      <c r="E241" s="124">
        <v>1</v>
      </c>
      <c r="F241" s="124">
        <v>1</v>
      </c>
      <c r="G241" s="7" t="s">
        <v>1120</v>
      </c>
      <c r="H241" s="7" t="s">
        <v>72</v>
      </c>
      <c r="I241" s="33"/>
    </row>
    <row r="242" spans="1:9" ht="79.5" hidden="1" customHeight="1" x14ac:dyDescent="0.25">
      <c r="A242" s="206">
        <v>217</v>
      </c>
      <c r="B242" s="4" t="s">
        <v>185</v>
      </c>
      <c r="C242" s="5" t="s">
        <v>190</v>
      </c>
      <c r="D242" s="15" t="s">
        <v>31</v>
      </c>
      <c r="E242" s="124">
        <v>1</v>
      </c>
      <c r="F242" s="124">
        <v>1</v>
      </c>
      <c r="G242" s="7" t="s">
        <v>192</v>
      </c>
      <c r="H242" s="7" t="s">
        <v>72</v>
      </c>
      <c r="I242" s="33"/>
    </row>
    <row r="243" spans="1:9" ht="51" hidden="1" customHeight="1" x14ac:dyDescent="0.25">
      <c r="A243" s="32">
        <v>218</v>
      </c>
      <c r="B243" s="13" t="s">
        <v>185</v>
      </c>
      <c r="C243" s="9" t="s">
        <v>190</v>
      </c>
      <c r="D243" s="17" t="s">
        <v>31</v>
      </c>
      <c r="E243" s="123">
        <v>1</v>
      </c>
      <c r="F243" s="123">
        <v>1</v>
      </c>
      <c r="G243" s="10" t="s">
        <v>60</v>
      </c>
      <c r="H243" s="10" t="s">
        <v>72</v>
      </c>
      <c r="I243" s="34"/>
    </row>
    <row r="244" spans="1:9" ht="63.75" hidden="1" x14ac:dyDescent="0.25">
      <c r="A244" s="206">
        <v>219</v>
      </c>
      <c r="B244" s="4" t="s">
        <v>185</v>
      </c>
      <c r="C244" s="5" t="s">
        <v>196</v>
      </c>
      <c r="D244" s="15" t="s">
        <v>29</v>
      </c>
      <c r="E244" s="124" t="s">
        <v>33</v>
      </c>
      <c r="F244" s="124" t="s">
        <v>33</v>
      </c>
      <c r="G244" s="7" t="s">
        <v>1084</v>
      </c>
      <c r="H244" s="15" t="s">
        <v>14</v>
      </c>
      <c r="I244" s="33"/>
    </row>
    <row r="245" spans="1:9" ht="51" hidden="1" customHeight="1" x14ac:dyDescent="0.25">
      <c r="A245" s="32">
        <v>220</v>
      </c>
      <c r="B245" s="4" t="s">
        <v>185</v>
      </c>
      <c r="C245" s="5" t="s">
        <v>197</v>
      </c>
      <c r="D245" s="15" t="s">
        <v>31</v>
      </c>
      <c r="E245" s="124">
        <v>1</v>
      </c>
      <c r="F245" s="124">
        <v>1</v>
      </c>
      <c r="G245" s="7" t="s">
        <v>1120</v>
      </c>
      <c r="H245" s="15" t="s">
        <v>14</v>
      </c>
      <c r="I245" s="33"/>
    </row>
    <row r="246" spans="1:9" ht="51" hidden="1" customHeight="1" x14ac:dyDescent="0.25">
      <c r="A246" s="206">
        <v>221</v>
      </c>
      <c r="B246" s="4" t="s">
        <v>185</v>
      </c>
      <c r="C246" s="5" t="s">
        <v>198</v>
      </c>
      <c r="D246" s="15" t="s">
        <v>31</v>
      </c>
      <c r="E246" s="124">
        <v>1</v>
      </c>
      <c r="F246" s="124">
        <v>1</v>
      </c>
      <c r="G246" s="7" t="s">
        <v>1120</v>
      </c>
      <c r="H246" s="15" t="s">
        <v>14</v>
      </c>
      <c r="I246" s="33"/>
    </row>
    <row r="247" spans="1:9" ht="51" hidden="1" customHeight="1" x14ac:dyDescent="0.25">
      <c r="A247" s="32">
        <v>222</v>
      </c>
      <c r="B247" s="22" t="s">
        <v>185</v>
      </c>
      <c r="C247" s="20" t="s">
        <v>199</v>
      </c>
      <c r="D247" s="15" t="s">
        <v>31</v>
      </c>
      <c r="E247" s="124">
        <v>1</v>
      </c>
      <c r="F247" s="124">
        <v>1</v>
      </c>
      <c r="G247" s="15" t="s">
        <v>1120</v>
      </c>
      <c r="H247" s="15" t="s">
        <v>14</v>
      </c>
      <c r="I247" s="38"/>
    </row>
    <row r="248" spans="1:9" ht="76.5" hidden="1" customHeight="1" x14ac:dyDescent="0.25">
      <c r="A248" s="206">
        <v>223</v>
      </c>
      <c r="B248" s="5" t="s">
        <v>185</v>
      </c>
      <c r="C248" s="5" t="s">
        <v>190</v>
      </c>
      <c r="D248" s="10" t="s">
        <v>31</v>
      </c>
      <c r="E248" s="122">
        <v>1</v>
      </c>
      <c r="F248" s="122">
        <v>1</v>
      </c>
      <c r="G248" s="10" t="s">
        <v>242</v>
      </c>
      <c r="H248" s="10" t="s">
        <v>72</v>
      </c>
      <c r="I248" s="34"/>
    </row>
    <row r="249" spans="1:9" ht="76.5" hidden="1" customHeight="1" x14ac:dyDescent="0.25">
      <c r="A249" s="32">
        <v>224</v>
      </c>
      <c r="B249" s="5" t="s">
        <v>185</v>
      </c>
      <c r="C249" s="5" t="s">
        <v>190</v>
      </c>
      <c r="D249" s="10" t="s">
        <v>31</v>
      </c>
      <c r="E249" s="122">
        <v>1</v>
      </c>
      <c r="F249" s="122">
        <v>1</v>
      </c>
      <c r="G249" s="10" t="s">
        <v>243</v>
      </c>
      <c r="H249" s="10" t="s">
        <v>72</v>
      </c>
      <c r="I249" s="34"/>
    </row>
    <row r="250" spans="1:9" ht="76.5" hidden="1" customHeight="1" x14ac:dyDescent="0.25">
      <c r="A250" s="206">
        <v>225</v>
      </c>
      <c r="B250" s="5" t="s">
        <v>185</v>
      </c>
      <c r="C250" s="5" t="s">
        <v>190</v>
      </c>
      <c r="D250" s="10" t="s">
        <v>31</v>
      </c>
      <c r="E250" s="122">
        <v>1</v>
      </c>
      <c r="F250" s="122">
        <v>1</v>
      </c>
      <c r="G250" s="10" t="s">
        <v>244</v>
      </c>
      <c r="H250" s="10" t="s">
        <v>72</v>
      </c>
      <c r="I250" s="34"/>
    </row>
    <row r="251" spans="1:9" ht="76.5" hidden="1" customHeight="1" x14ac:dyDescent="0.25">
      <c r="A251" s="32">
        <v>226</v>
      </c>
      <c r="B251" s="5" t="s">
        <v>185</v>
      </c>
      <c r="C251" s="5" t="s">
        <v>190</v>
      </c>
      <c r="D251" s="10" t="s">
        <v>31</v>
      </c>
      <c r="E251" s="122">
        <v>1</v>
      </c>
      <c r="F251" s="122">
        <v>1</v>
      </c>
      <c r="G251" s="10" t="s">
        <v>245</v>
      </c>
      <c r="H251" s="10" t="s">
        <v>72</v>
      </c>
      <c r="I251" s="34"/>
    </row>
    <row r="252" spans="1:9" ht="76.5" hidden="1" customHeight="1" x14ac:dyDescent="0.25">
      <c r="A252" s="206">
        <v>227</v>
      </c>
      <c r="B252" s="5" t="s">
        <v>185</v>
      </c>
      <c r="C252" s="5" t="s">
        <v>190</v>
      </c>
      <c r="D252" s="10" t="s">
        <v>31</v>
      </c>
      <c r="E252" s="122">
        <v>1</v>
      </c>
      <c r="F252" s="122">
        <v>1</v>
      </c>
      <c r="G252" s="10" t="s">
        <v>245</v>
      </c>
      <c r="H252" s="10" t="s">
        <v>72</v>
      </c>
      <c r="I252" s="34"/>
    </row>
    <row r="253" spans="1:9" ht="76.5" hidden="1" customHeight="1" x14ac:dyDescent="0.25">
      <c r="A253" s="32">
        <v>228</v>
      </c>
      <c r="B253" s="5" t="s">
        <v>185</v>
      </c>
      <c r="C253" s="5" t="s">
        <v>190</v>
      </c>
      <c r="D253" s="10" t="s">
        <v>31</v>
      </c>
      <c r="E253" s="122">
        <v>1</v>
      </c>
      <c r="F253" s="122">
        <v>1</v>
      </c>
      <c r="G253" s="10" t="s">
        <v>246</v>
      </c>
      <c r="H253" s="10" t="s">
        <v>72</v>
      </c>
      <c r="I253" s="34"/>
    </row>
    <row r="254" spans="1:9" ht="76.5" hidden="1" customHeight="1" x14ac:dyDescent="0.25">
      <c r="A254" s="206">
        <v>229</v>
      </c>
      <c r="B254" s="5" t="s">
        <v>185</v>
      </c>
      <c r="C254" s="5" t="s">
        <v>190</v>
      </c>
      <c r="D254" s="10" t="s">
        <v>31</v>
      </c>
      <c r="E254" s="122">
        <v>1</v>
      </c>
      <c r="F254" s="122">
        <v>1</v>
      </c>
      <c r="G254" s="10" t="s">
        <v>247</v>
      </c>
      <c r="H254" s="10" t="s">
        <v>72</v>
      </c>
      <c r="I254" s="34"/>
    </row>
    <row r="255" spans="1:9" ht="76.5" hidden="1" customHeight="1" x14ac:dyDescent="0.25">
      <c r="A255" s="32">
        <v>230</v>
      </c>
      <c r="B255" s="5" t="s">
        <v>185</v>
      </c>
      <c r="C255" s="5" t="s">
        <v>190</v>
      </c>
      <c r="D255" s="10" t="s">
        <v>31</v>
      </c>
      <c r="E255" s="122">
        <v>1</v>
      </c>
      <c r="F255" s="122">
        <v>1</v>
      </c>
      <c r="G255" s="10" t="s">
        <v>248</v>
      </c>
      <c r="H255" s="10" t="s">
        <v>72</v>
      </c>
      <c r="I255" s="34"/>
    </row>
    <row r="256" spans="1:9" ht="76.5" hidden="1" customHeight="1" x14ac:dyDescent="0.25">
      <c r="A256" s="206">
        <v>231</v>
      </c>
      <c r="B256" s="5" t="s">
        <v>185</v>
      </c>
      <c r="C256" s="5" t="s">
        <v>190</v>
      </c>
      <c r="D256" s="10" t="s">
        <v>31</v>
      </c>
      <c r="E256" s="122">
        <v>1</v>
      </c>
      <c r="F256" s="122">
        <v>1</v>
      </c>
      <c r="G256" s="10" t="s">
        <v>249</v>
      </c>
      <c r="H256" s="10" t="s">
        <v>72</v>
      </c>
      <c r="I256" s="34"/>
    </row>
    <row r="257" spans="1:9" ht="76.5" hidden="1" customHeight="1" x14ac:dyDescent="0.25">
      <c r="A257" s="32">
        <v>232</v>
      </c>
      <c r="B257" s="5" t="s">
        <v>185</v>
      </c>
      <c r="C257" s="5" t="s">
        <v>190</v>
      </c>
      <c r="D257" s="10" t="s">
        <v>31</v>
      </c>
      <c r="E257" s="122">
        <v>1</v>
      </c>
      <c r="F257" s="122">
        <v>1</v>
      </c>
      <c r="G257" s="10" t="s">
        <v>250</v>
      </c>
      <c r="H257" s="10" t="s">
        <v>72</v>
      </c>
      <c r="I257" s="34"/>
    </row>
    <row r="258" spans="1:9" ht="76.5" hidden="1" customHeight="1" x14ac:dyDescent="0.25">
      <c r="A258" s="206">
        <v>233</v>
      </c>
      <c r="B258" s="5" t="s">
        <v>185</v>
      </c>
      <c r="C258" s="5" t="s">
        <v>190</v>
      </c>
      <c r="D258" s="10" t="s">
        <v>31</v>
      </c>
      <c r="E258" s="122">
        <v>1</v>
      </c>
      <c r="F258" s="122">
        <v>1</v>
      </c>
      <c r="G258" s="10" t="s">
        <v>251</v>
      </c>
      <c r="H258" s="10" t="s">
        <v>72</v>
      </c>
      <c r="I258" s="34"/>
    </row>
    <row r="259" spans="1:9" ht="76.5" hidden="1" customHeight="1" x14ac:dyDescent="0.25">
      <c r="A259" s="32">
        <v>234</v>
      </c>
      <c r="B259" s="5" t="s">
        <v>185</v>
      </c>
      <c r="C259" s="5" t="s">
        <v>190</v>
      </c>
      <c r="D259" s="10" t="s">
        <v>31</v>
      </c>
      <c r="E259" s="122">
        <v>1</v>
      </c>
      <c r="F259" s="122">
        <v>1</v>
      </c>
      <c r="G259" s="10" t="s">
        <v>252</v>
      </c>
      <c r="H259" s="10" t="s">
        <v>72</v>
      </c>
      <c r="I259" s="34"/>
    </row>
    <row r="260" spans="1:9" ht="76.5" hidden="1" customHeight="1" x14ac:dyDescent="0.25">
      <c r="A260" s="206">
        <v>235</v>
      </c>
      <c r="B260" s="5" t="s">
        <v>185</v>
      </c>
      <c r="C260" s="5" t="s">
        <v>190</v>
      </c>
      <c r="D260" s="10" t="s">
        <v>31</v>
      </c>
      <c r="E260" s="122">
        <v>1</v>
      </c>
      <c r="F260" s="122">
        <v>1</v>
      </c>
      <c r="G260" s="10" t="s">
        <v>253</v>
      </c>
      <c r="H260" s="10" t="s">
        <v>72</v>
      </c>
      <c r="I260" s="34"/>
    </row>
    <row r="261" spans="1:9" ht="76.5" hidden="1" customHeight="1" x14ac:dyDescent="0.25">
      <c r="A261" s="32">
        <v>236</v>
      </c>
      <c r="B261" s="5" t="s">
        <v>185</v>
      </c>
      <c r="C261" s="5" t="s">
        <v>190</v>
      </c>
      <c r="D261" s="10" t="s">
        <v>31</v>
      </c>
      <c r="E261" s="122">
        <v>1</v>
      </c>
      <c r="F261" s="122">
        <v>1</v>
      </c>
      <c r="G261" s="10" t="s">
        <v>254</v>
      </c>
      <c r="H261" s="10" t="s">
        <v>72</v>
      </c>
      <c r="I261" s="34"/>
    </row>
    <row r="262" spans="1:9" ht="76.5" hidden="1" customHeight="1" x14ac:dyDescent="0.25">
      <c r="A262" s="206">
        <v>237</v>
      </c>
      <c r="B262" s="5" t="s">
        <v>185</v>
      </c>
      <c r="C262" s="5" t="s">
        <v>190</v>
      </c>
      <c r="D262" s="10" t="s">
        <v>31</v>
      </c>
      <c r="E262" s="122">
        <v>1</v>
      </c>
      <c r="F262" s="122">
        <v>1</v>
      </c>
      <c r="G262" s="10" t="s">
        <v>255</v>
      </c>
      <c r="H262" s="10" t="s">
        <v>72</v>
      </c>
      <c r="I262" s="34"/>
    </row>
    <row r="263" spans="1:9" ht="76.5" hidden="1" customHeight="1" x14ac:dyDescent="0.25">
      <c r="A263" s="32">
        <v>238</v>
      </c>
      <c r="B263" s="5" t="s">
        <v>185</v>
      </c>
      <c r="C263" s="5" t="s">
        <v>190</v>
      </c>
      <c r="D263" s="10" t="s">
        <v>31</v>
      </c>
      <c r="E263" s="122">
        <v>1</v>
      </c>
      <c r="F263" s="122">
        <v>1</v>
      </c>
      <c r="G263" s="10" t="s">
        <v>256</v>
      </c>
      <c r="H263" s="10" t="s">
        <v>72</v>
      </c>
      <c r="I263" s="34"/>
    </row>
    <row r="264" spans="1:9" ht="76.5" hidden="1" customHeight="1" x14ac:dyDescent="0.25">
      <c r="A264" s="206">
        <v>239</v>
      </c>
      <c r="B264" s="5" t="s">
        <v>185</v>
      </c>
      <c r="C264" s="5" t="s">
        <v>190</v>
      </c>
      <c r="D264" s="187" t="s">
        <v>31</v>
      </c>
      <c r="E264" s="196">
        <v>1</v>
      </c>
      <c r="F264" s="196">
        <v>1</v>
      </c>
      <c r="G264" s="187" t="s">
        <v>257</v>
      </c>
      <c r="H264" s="187" t="s">
        <v>72</v>
      </c>
      <c r="I264" s="197"/>
    </row>
    <row r="265" spans="1:9" ht="101.25" hidden="1" customHeight="1" x14ac:dyDescent="0.25">
      <c r="A265" s="32">
        <v>240</v>
      </c>
      <c r="B265" s="5" t="s">
        <v>185</v>
      </c>
      <c r="C265" s="5" t="s">
        <v>190</v>
      </c>
      <c r="D265" s="51" t="s">
        <v>31</v>
      </c>
      <c r="E265" s="126">
        <v>1</v>
      </c>
      <c r="F265" s="126">
        <v>1</v>
      </c>
      <c r="G265" s="51" t="s">
        <v>1165</v>
      </c>
      <c r="H265" s="51" t="s">
        <v>72</v>
      </c>
      <c r="I265" s="67"/>
    </row>
    <row r="266" spans="1:9" ht="89.25" hidden="1" customHeight="1" x14ac:dyDescent="0.25">
      <c r="A266" s="206">
        <v>241</v>
      </c>
      <c r="B266" s="5" t="s">
        <v>185</v>
      </c>
      <c r="C266" s="5" t="s">
        <v>190</v>
      </c>
      <c r="D266" s="10" t="s">
        <v>31</v>
      </c>
      <c r="E266" s="122">
        <v>1</v>
      </c>
      <c r="F266" s="122">
        <v>1</v>
      </c>
      <c r="G266" s="10" t="s">
        <v>258</v>
      </c>
      <c r="H266" s="10" t="s">
        <v>72</v>
      </c>
      <c r="I266" s="34"/>
    </row>
    <row r="267" spans="1:9" ht="76.5" hidden="1" customHeight="1" x14ac:dyDescent="0.25">
      <c r="A267" s="32">
        <v>242</v>
      </c>
      <c r="B267" s="5" t="s">
        <v>185</v>
      </c>
      <c r="C267" s="5" t="s">
        <v>190</v>
      </c>
      <c r="D267" s="10" t="s">
        <v>31</v>
      </c>
      <c r="E267" s="122">
        <v>1</v>
      </c>
      <c r="F267" s="122">
        <v>1</v>
      </c>
      <c r="G267" s="10" t="s">
        <v>259</v>
      </c>
      <c r="H267" s="10" t="s">
        <v>72</v>
      </c>
      <c r="I267" s="34"/>
    </row>
    <row r="268" spans="1:9" ht="76.5" hidden="1" customHeight="1" x14ac:dyDescent="0.25">
      <c r="A268" s="206">
        <v>243</v>
      </c>
      <c r="B268" s="5" t="s">
        <v>185</v>
      </c>
      <c r="C268" s="5" t="s">
        <v>190</v>
      </c>
      <c r="D268" s="10" t="s">
        <v>31</v>
      </c>
      <c r="E268" s="122">
        <v>1</v>
      </c>
      <c r="F268" s="122">
        <v>1</v>
      </c>
      <c r="G268" s="10" t="s">
        <v>260</v>
      </c>
      <c r="H268" s="10" t="s">
        <v>72</v>
      </c>
      <c r="I268" s="34"/>
    </row>
    <row r="269" spans="1:9" ht="76.5" hidden="1" customHeight="1" thickBot="1" x14ac:dyDescent="0.3">
      <c r="A269" s="32">
        <v>244</v>
      </c>
      <c r="B269" s="5" t="s">
        <v>185</v>
      </c>
      <c r="C269" s="5" t="s">
        <v>190</v>
      </c>
      <c r="D269" s="10" t="s">
        <v>31</v>
      </c>
      <c r="E269" s="122">
        <v>1</v>
      </c>
      <c r="F269" s="122">
        <v>1</v>
      </c>
      <c r="G269" s="10" t="s">
        <v>261</v>
      </c>
      <c r="H269" s="10" t="s">
        <v>72</v>
      </c>
      <c r="I269" s="36"/>
    </row>
    <row r="270" spans="1:9" ht="24.75" hidden="1" customHeight="1" thickBot="1" x14ac:dyDescent="0.3">
      <c r="A270" s="377" t="s">
        <v>193</v>
      </c>
      <c r="B270" s="378"/>
      <c r="C270" s="378"/>
      <c r="D270" s="378"/>
      <c r="E270" s="378"/>
      <c r="F270" s="378"/>
      <c r="G270" s="378"/>
      <c r="H270" s="387"/>
      <c r="I270" s="388"/>
    </row>
    <row r="271" spans="1:9" ht="76.5" hidden="1" customHeight="1" thickBot="1" x14ac:dyDescent="0.3">
      <c r="A271" s="37">
        <v>245</v>
      </c>
      <c r="B271" s="22" t="s">
        <v>193</v>
      </c>
      <c r="C271" s="22" t="s">
        <v>194</v>
      </c>
      <c r="D271" s="19" t="s">
        <v>31</v>
      </c>
      <c r="E271" s="128">
        <v>1</v>
      </c>
      <c r="F271" s="128">
        <v>1</v>
      </c>
      <c r="G271" s="19" t="s">
        <v>195</v>
      </c>
      <c r="H271" s="19" t="s">
        <v>215</v>
      </c>
      <c r="I271" s="40"/>
    </row>
    <row r="272" spans="1:9" ht="27.75" hidden="1" customHeight="1" thickBot="1" x14ac:dyDescent="0.3">
      <c r="A272" s="377" t="s">
        <v>200</v>
      </c>
      <c r="B272" s="387"/>
      <c r="C272" s="387"/>
      <c r="D272" s="387"/>
      <c r="E272" s="387"/>
      <c r="F272" s="387"/>
      <c r="G272" s="387"/>
      <c r="H272" s="387"/>
      <c r="I272" s="388"/>
    </row>
    <row r="273" spans="1:9" ht="51" hidden="1" customHeight="1" x14ac:dyDescent="0.25">
      <c r="A273" s="30">
        <v>246</v>
      </c>
      <c r="B273" s="4" t="s">
        <v>200</v>
      </c>
      <c r="C273" s="4" t="s">
        <v>201</v>
      </c>
      <c r="D273" s="15" t="s">
        <v>31</v>
      </c>
      <c r="E273" s="124">
        <v>1</v>
      </c>
      <c r="F273" s="124">
        <v>1</v>
      </c>
      <c r="G273" s="10" t="s">
        <v>1153</v>
      </c>
      <c r="H273" s="15" t="s">
        <v>14</v>
      </c>
      <c r="I273" s="31"/>
    </row>
    <row r="274" spans="1:9" ht="51" hidden="1" customHeight="1" x14ac:dyDescent="0.25">
      <c r="A274" s="32">
        <v>247</v>
      </c>
      <c r="B274" s="4" t="s">
        <v>200</v>
      </c>
      <c r="C274" s="5" t="s">
        <v>202</v>
      </c>
      <c r="D274" s="15" t="s">
        <v>31</v>
      </c>
      <c r="E274" s="124">
        <v>1</v>
      </c>
      <c r="F274" s="124">
        <v>1</v>
      </c>
      <c r="G274" s="7" t="s">
        <v>1120</v>
      </c>
      <c r="H274" s="15" t="s">
        <v>14</v>
      </c>
      <c r="I274" s="33"/>
    </row>
    <row r="275" spans="1:9" ht="51" hidden="1" customHeight="1" x14ac:dyDescent="0.25">
      <c r="A275" s="206">
        <v>248</v>
      </c>
      <c r="B275" s="4" t="s">
        <v>200</v>
      </c>
      <c r="C275" s="5" t="s">
        <v>203</v>
      </c>
      <c r="D275" s="15" t="s">
        <v>31</v>
      </c>
      <c r="E275" s="124">
        <v>1</v>
      </c>
      <c r="F275" s="124">
        <v>1</v>
      </c>
      <c r="G275" s="7" t="s">
        <v>1120</v>
      </c>
      <c r="H275" s="15" t="s">
        <v>14</v>
      </c>
      <c r="I275" s="33"/>
    </row>
    <row r="276" spans="1:9" ht="51" hidden="1" customHeight="1" x14ac:dyDescent="0.25">
      <c r="A276" s="32">
        <v>249</v>
      </c>
      <c r="B276" s="4" t="s">
        <v>200</v>
      </c>
      <c r="C276" s="5" t="s">
        <v>204</v>
      </c>
      <c r="D276" s="15" t="s">
        <v>31</v>
      </c>
      <c r="E276" s="124">
        <v>1</v>
      </c>
      <c r="F276" s="124">
        <v>1</v>
      </c>
      <c r="G276" s="10" t="s">
        <v>1153</v>
      </c>
      <c r="H276" s="15" t="s">
        <v>14</v>
      </c>
      <c r="I276" s="33"/>
    </row>
    <row r="277" spans="1:9" ht="51" hidden="1" customHeight="1" x14ac:dyDescent="0.25">
      <c r="A277" s="206">
        <v>250</v>
      </c>
      <c r="B277" s="4" t="s">
        <v>200</v>
      </c>
      <c r="C277" s="5" t="s">
        <v>205</v>
      </c>
      <c r="D277" s="15" t="s">
        <v>31</v>
      </c>
      <c r="E277" s="124">
        <v>1</v>
      </c>
      <c r="F277" s="124">
        <v>1</v>
      </c>
      <c r="G277" s="7" t="s">
        <v>1120</v>
      </c>
      <c r="H277" s="15" t="s">
        <v>14</v>
      </c>
      <c r="I277" s="33"/>
    </row>
    <row r="278" spans="1:9" ht="76.5" hidden="1" customHeight="1" x14ac:dyDescent="0.25">
      <c r="A278" s="32">
        <v>251</v>
      </c>
      <c r="B278" s="4" t="s">
        <v>200</v>
      </c>
      <c r="C278" s="5" t="s">
        <v>206</v>
      </c>
      <c r="D278" s="15" t="s">
        <v>31</v>
      </c>
      <c r="E278" s="124">
        <v>1</v>
      </c>
      <c r="F278" s="124">
        <v>1</v>
      </c>
      <c r="G278" s="7" t="s">
        <v>207</v>
      </c>
      <c r="H278" s="15" t="s">
        <v>14</v>
      </c>
      <c r="I278" s="33"/>
    </row>
    <row r="279" spans="1:9" ht="51" hidden="1" customHeight="1" x14ac:dyDescent="0.25">
      <c r="A279" s="206">
        <v>252</v>
      </c>
      <c r="B279" s="4" t="s">
        <v>200</v>
      </c>
      <c r="C279" s="5" t="s">
        <v>210</v>
      </c>
      <c r="D279" s="15" t="s">
        <v>31</v>
      </c>
      <c r="E279" s="124">
        <v>1</v>
      </c>
      <c r="F279" s="124">
        <v>1</v>
      </c>
      <c r="G279" s="10" t="s">
        <v>1166</v>
      </c>
      <c r="H279" s="15" t="s">
        <v>14</v>
      </c>
      <c r="I279" s="33"/>
    </row>
    <row r="280" spans="1:9" ht="51" hidden="1" customHeight="1" x14ac:dyDescent="0.25">
      <c r="A280" s="32">
        <v>253</v>
      </c>
      <c r="B280" s="4" t="s">
        <v>200</v>
      </c>
      <c r="C280" s="5" t="s">
        <v>210</v>
      </c>
      <c r="D280" s="15" t="s">
        <v>31</v>
      </c>
      <c r="E280" s="124">
        <v>1</v>
      </c>
      <c r="F280" s="124">
        <v>1</v>
      </c>
      <c r="G280" s="7" t="s">
        <v>1120</v>
      </c>
      <c r="H280" s="15" t="s">
        <v>14</v>
      </c>
      <c r="I280" s="33"/>
    </row>
    <row r="281" spans="1:9" ht="51" hidden="1" customHeight="1" x14ac:dyDescent="0.25">
      <c r="A281" s="206">
        <v>254</v>
      </c>
      <c r="B281" s="4" t="s">
        <v>200</v>
      </c>
      <c r="C281" s="5" t="s">
        <v>211</v>
      </c>
      <c r="D281" s="15" t="s">
        <v>31</v>
      </c>
      <c r="E281" s="124">
        <v>1</v>
      </c>
      <c r="F281" s="124">
        <v>1</v>
      </c>
      <c r="G281" s="7" t="s">
        <v>1120</v>
      </c>
      <c r="H281" s="15" t="s">
        <v>14</v>
      </c>
      <c r="I281" s="33"/>
    </row>
    <row r="282" spans="1:9" ht="89.25" hidden="1" customHeight="1" x14ac:dyDescent="0.25">
      <c r="A282" s="32">
        <v>255</v>
      </c>
      <c r="B282" s="4" t="s">
        <v>200</v>
      </c>
      <c r="C282" s="5" t="s">
        <v>208</v>
      </c>
      <c r="D282" s="15" t="s">
        <v>31</v>
      </c>
      <c r="E282" s="124">
        <v>1</v>
      </c>
      <c r="F282" s="124">
        <v>1</v>
      </c>
      <c r="G282" s="7" t="s">
        <v>209</v>
      </c>
      <c r="H282" s="15" t="s">
        <v>14</v>
      </c>
      <c r="I282" s="33"/>
    </row>
    <row r="283" spans="1:9" ht="82.5" hidden="1" customHeight="1" x14ac:dyDescent="0.25">
      <c r="A283" s="206">
        <v>256</v>
      </c>
      <c r="B283" s="4" t="s">
        <v>200</v>
      </c>
      <c r="C283" s="5" t="s">
        <v>212</v>
      </c>
      <c r="D283" s="15" t="s">
        <v>31</v>
      </c>
      <c r="E283" s="124">
        <v>1</v>
      </c>
      <c r="F283" s="124">
        <v>1</v>
      </c>
      <c r="G283" s="19" t="s">
        <v>1077</v>
      </c>
      <c r="H283" s="28" t="s">
        <v>14</v>
      </c>
      <c r="I283" s="33"/>
    </row>
    <row r="284" spans="1:9" ht="51" hidden="1" customHeight="1" x14ac:dyDescent="0.25">
      <c r="A284" s="32">
        <v>257</v>
      </c>
      <c r="B284" s="4" t="s">
        <v>200</v>
      </c>
      <c r="C284" s="5" t="s">
        <v>212</v>
      </c>
      <c r="D284" s="15" t="s">
        <v>31</v>
      </c>
      <c r="E284" s="124">
        <v>1</v>
      </c>
      <c r="F284" s="124">
        <v>1</v>
      </c>
      <c r="G284" s="7" t="s">
        <v>60</v>
      </c>
      <c r="H284" s="28" t="s">
        <v>14</v>
      </c>
      <c r="I284" s="33"/>
    </row>
    <row r="285" spans="1:9" ht="51" hidden="1" customHeight="1" x14ac:dyDescent="0.25">
      <c r="A285" s="206">
        <v>258</v>
      </c>
      <c r="B285" s="4" t="s">
        <v>200</v>
      </c>
      <c r="C285" s="5" t="s">
        <v>212</v>
      </c>
      <c r="D285" s="15" t="s">
        <v>31</v>
      </c>
      <c r="E285" s="124">
        <v>1</v>
      </c>
      <c r="F285" s="124">
        <v>1</v>
      </c>
      <c r="G285" s="10" t="s">
        <v>1153</v>
      </c>
      <c r="H285" s="28" t="s">
        <v>14</v>
      </c>
      <c r="I285" s="33"/>
    </row>
    <row r="286" spans="1:9" ht="51" hidden="1" customHeight="1" x14ac:dyDescent="0.25">
      <c r="A286" s="32">
        <v>259</v>
      </c>
      <c r="B286" s="4" t="s">
        <v>200</v>
      </c>
      <c r="C286" s="5" t="s">
        <v>213</v>
      </c>
      <c r="D286" s="15" t="s">
        <v>31</v>
      </c>
      <c r="E286" s="124">
        <v>1</v>
      </c>
      <c r="F286" s="124">
        <v>1</v>
      </c>
      <c r="G286" s="10" t="s">
        <v>1153</v>
      </c>
      <c r="H286" s="28" t="s">
        <v>14</v>
      </c>
      <c r="I286" s="33"/>
    </row>
    <row r="287" spans="1:9" ht="51" hidden="1" customHeight="1" x14ac:dyDescent="0.25">
      <c r="A287" s="206">
        <v>260</v>
      </c>
      <c r="B287" s="4" t="s">
        <v>200</v>
      </c>
      <c r="C287" s="5" t="s">
        <v>214</v>
      </c>
      <c r="D287" s="15" t="s">
        <v>31</v>
      </c>
      <c r="E287" s="124">
        <v>1</v>
      </c>
      <c r="F287" s="124">
        <v>1</v>
      </c>
      <c r="G287" s="10" t="s">
        <v>1153</v>
      </c>
      <c r="H287" s="27" t="s">
        <v>72</v>
      </c>
      <c r="I287" s="33"/>
    </row>
    <row r="288" spans="1:9" ht="53.25" hidden="1" customHeight="1" thickBot="1" x14ac:dyDescent="0.3">
      <c r="A288" s="32">
        <v>261</v>
      </c>
      <c r="B288" s="20" t="s">
        <v>200</v>
      </c>
      <c r="C288" s="20" t="s">
        <v>214</v>
      </c>
      <c r="D288" s="15" t="s">
        <v>31</v>
      </c>
      <c r="E288" s="124">
        <v>1</v>
      </c>
      <c r="F288" s="124">
        <v>1</v>
      </c>
      <c r="G288" s="15" t="s">
        <v>1120</v>
      </c>
      <c r="H288" s="15" t="s">
        <v>72</v>
      </c>
      <c r="I288" s="38"/>
    </row>
    <row r="289" spans="1:9" ht="27" hidden="1" customHeight="1" thickBot="1" x14ac:dyDescent="0.3">
      <c r="A289" s="377" t="s">
        <v>216</v>
      </c>
      <c r="B289" s="387"/>
      <c r="C289" s="387"/>
      <c r="D289" s="387"/>
      <c r="E289" s="387"/>
      <c r="F289" s="387"/>
      <c r="G289" s="387"/>
      <c r="H289" s="387"/>
      <c r="I289" s="388"/>
    </row>
    <row r="290" spans="1:9" ht="51" hidden="1" customHeight="1" x14ac:dyDescent="0.25">
      <c r="A290" s="6">
        <v>262</v>
      </c>
      <c r="B290" s="4" t="s">
        <v>216</v>
      </c>
      <c r="C290" s="4" t="s">
        <v>217</v>
      </c>
      <c r="D290" s="6" t="s">
        <v>31</v>
      </c>
      <c r="E290" s="120">
        <v>1</v>
      </c>
      <c r="F290" s="120">
        <v>1</v>
      </c>
      <c r="G290" s="6" t="s">
        <v>1120</v>
      </c>
      <c r="H290" s="6" t="s">
        <v>14</v>
      </c>
      <c r="I290" s="31"/>
    </row>
    <row r="291" spans="1:9" ht="51" hidden="1" customHeight="1" x14ac:dyDescent="0.25">
      <c r="A291" s="7">
        <v>263</v>
      </c>
      <c r="B291" s="5" t="s">
        <v>216</v>
      </c>
      <c r="C291" s="5" t="s">
        <v>218</v>
      </c>
      <c r="D291" s="7" t="s">
        <v>31</v>
      </c>
      <c r="E291" s="121">
        <v>1</v>
      </c>
      <c r="F291" s="121">
        <v>1</v>
      </c>
      <c r="G291" s="7" t="s">
        <v>1120</v>
      </c>
      <c r="H291" s="27" t="s">
        <v>14</v>
      </c>
      <c r="I291" s="33"/>
    </row>
    <row r="292" spans="1:9" ht="57.75" hidden="1" customHeight="1" x14ac:dyDescent="0.25">
      <c r="A292" s="6">
        <v>264</v>
      </c>
      <c r="B292" s="5" t="s">
        <v>216</v>
      </c>
      <c r="C292" s="5" t="s">
        <v>219</v>
      </c>
      <c r="D292" s="7" t="s">
        <v>31</v>
      </c>
      <c r="E292" s="121">
        <v>1</v>
      </c>
      <c r="F292" s="121">
        <v>1</v>
      </c>
      <c r="G292" s="7" t="s">
        <v>1113</v>
      </c>
      <c r="H292" s="27" t="s">
        <v>14</v>
      </c>
      <c r="I292" s="33"/>
    </row>
    <row r="293" spans="1:9" ht="51" hidden="1" customHeight="1" x14ac:dyDescent="0.25">
      <c r="A293" s="7">
        <v>265</v>
      </c>
      <c r="B293" s="5" t="s">
        <v>216</v>
      </c>
      <c r="C293" s="5" t="s">
        <v>220</v>
      </c>
      <c r="D293" s="7" t="s">
        <v>31</v>
      </c>
      <c r="E293" s="121">
        <v>1</v>
      </c>
      <c r="F293" s="121">
        <v>1</v>
      </c>
      <c r="G293" s="10" t="s">
        <v>1153</v>
      </c>
      <c r="H293" s="27" t="s">
        <v>14</v>
      </c>
      <c r="I293" s="33"/>
    </row>
    <row r="294" spans="1:9" ht="114.75" hidden="1" customHeight="1" x14ac:dyDescent="0.25">
      <c r="A294" s="6">
        <v>266</v>
      </c>
      <c r="B294" s="5" t="s">
        <v>216</v>
      </c>
      <c r="C294" s="5" t="s">
        <v>221</v>
      </c>
      <c r="D294" s="7" t="s">
        <v>31</v>
      </c>
      <c r="E294" s="121">
        <v>1</v>
      </c>
      <c r="F294" s="121">
        <v>1</v>
      </c>
      <c r="G294" s="7" t="s">
        <v>222</v>
      </c>
      <c r="H294" s="27" t="s">
        <v>325</v>
      </c>
      <c r="I294" s="50" t="s">
        <v>270</v>
      </c>
    </row>
    <row r="295" spans="1:9" ht="55.5" hidden="1" customHeight="1" x14ac:dyDescent="0.25">
      <c r="A295" s="7">
        <v>267</v>
      </c>
      <c r="B295" s="5" t="s">
        <v>216</v>
      </c>
      <c r="C295" s="5" t="s">
        <v>223</v>
      </c>
      <c r="D295" s="7" t="s">
        <v>31</v>
      </c>
      <c r="E295" s="121">
        <v>1</v>
      </c>
      <c r="F295" s="121">
        <v>1</v>
      </c>
      <c r="G295" s="7" t="s">
        <v>1120</v>
      </c>
      <c r="H295" s="7" t="s">
        <v>14</v>
      </c>
      <c r="I295" s="33"/>
    </row>
    <row r="296" spans="1:9" ht="81" hidden="1" customHeight="1" x14ac:dyDescent="0.25">
      <c r="A296" s="6">
        <v>268</v>
      </c>
      <c r="B296" s="5" t="s">
        <v>216</v>
      </c>
      <c r="C296" s="5" t="s">
        <v>224</v>
      </c>
      <c r="D296" s="7" t="s">
        <v>31</v>
      </c>
      <c r="E296" s="121">
        <v>1</v>
      </c>
      <c r="F296" s="121">
        <v>1</v>
      </c>
      <c r="G296" s="7" t="s">
        <v>225</v>
      </c>
      <c r="H296" s="7" t="s">
        <v>14</v>
      </c>
      <c r="I296" s="33"/>
    </row>
    <row r="297" spans="1:9" ht="80.25" hidden="1" customHeight="1" x14ac:dyDescent="0.25">
      <c r="A297" s="7">
        <v>269</v>
      </c>
      <c r="B297" s="5" t="s">
        <v>216</v>
      </c>
      <c r="C297" s="5" t="s">
        <v>226</v>
      </c>
      <c r="D297" s="7" t="s">
        <v>29</v>
      </c>
      <c r="E297" s="121" t="s">
        <v>33</v>
      </c>
      <c r="F297" s="121" t="s">
        <v>33</v>
      </c>
      <c r="G297" s="7" t="s">
        <v>1085</v>
      </c>
      <c r="H297" s="7" t="s">
        <v>14</v>
      </c>
      <c r="I297" s="33"/>
    </row>
    <row r="298" spans="1:9" ht="57" hidden="1" customHeight="1" x14ac:dyDescent="0.25">
      <c r="A298" s="6">
        <v>270</v>
      </c>
      <c r="B298" s="5" t="s">
        <v>216</v>
      </c>
      <c r="C298" s="5" t="s">
        <v>227</v>
      </c>
      <c r="D298" s="7" t="s">
        <v>31</v>
      </c>
      <c r="E298" s="121">
        <v>1</v>
      </c>
      <c r="F298" s="121">
        <v>1</v>
      </c>
      <c r="G298" s="7" t="s">
        <v>1114</v>
      </c>
      <c r="H298" s="7" t="s">
        <v>14</v>
      </c>
      <c r="I298" s="33"/>
    </row>
    <row r="299" spans="1:9" ht="51" hidden="1" customHeight="1" x14ac:dyDescent="0.25">
      <c r="A299" s="7">
        <v>271</v>
      </c>
      <c r="B299" s="5" t="s">
        <v>216</v>
      </c>
      <c r="C299" s="5" t="s">
        <v>228</v>
      </c>
      <c r="D299" s="7" t="s">
        <v>31</v>
      </c>
      <c r="E299" s="121">
        <v>1</v>
      </c>
      <c r="F299" s="121">
        <v>1</v>
      </c>
      <c r="G299" s="10" t="s">
        <v>1153</v>
      </c>
      <c r="H299" s="15" t="s">
        <v>72</v>
      </c>
      <c r="I299" s="33"/>
    </row>
    <row r="300" spans="1:9" ht="51" hidden="1" customHeight="1" x14ac:dyDescent="0.25">
      <c r="A300" s="6">
        <v>272</v>
      </c>
      <c r="B300" s="20" t="s">
        <v>216</v>
      </c>
      <c r="C300" s="20" t="s">
        <v>229</v>
      </c>
      <c r="D300" s="15" t="s">
        <v>31</v>
      </c>
      <c r="E300" s="124">
        <v>1</v>
      </c>
      <c r="F300" s="124">
        <v>1</v>
      </c>
      <c r="G300" s="15" t="s">
        <v>1120</v>
      </c>
      <c r="H300" s="15" t="s">
        <v>14</v>
      </c>
      <c r="I300" s="38"/>
    </row>
    <row r="301" spans="1:9" ht="76.5" hidden="1" customHeight="1" thickBot="1" x14ac:dyDescent="0.3">
      <c r="A301" s="7">
        <v>273</v>
      </c>
      <c r="B301" s="180" t="s">
        <v>216</v>
      </c>
      <c r="C301" s="180" t="s">
        <v>328</v>
      </c>
      <c r="D301" s="110" t="s">
        <v>31</v>
      </c>
      <c r="E301" s="181">
        <v>1</v>
      </c>
      <c r="F301" s="181">
        <v>1</v>
      </c>
      <c r="G301" s="110" t="s">
        <v>327</v>
      </c>
      <c r="H301" s="110" t="s">
        <v>271</v>
      </c>
      <c r="I301" s="182"/>
    </row>
    <row r="302" spans="1:9" ht="27.75" hidden="1" customHeight="1" thickBot="1" x14ac:dyDescent="0.3">
      <c r="A302" s="377" t="s">
        <v>231</v>
      </c>
      <c r="B302" s="387"/>
      <c r="C302" s="387"/>
      <c r="D302" s="387"/>
      <c r="E302" s="387"/>
      <c r="F302" s="387"/>
      <c r="G302" s="387"/>
      <c r="H302" s="387"/>
      <c r="I302" s="388"/>
    </row>
    <row r="303" spans="1:9" ht="39" hidden="1" thickBot="1" x14ac:dyDescent="0.3">
      <c r="A303" s="188">
        <v>274</v>
      </c>
      <c r="B303" s="189" t="s">
        <v>232</v>
      </c>
      <c r="C303" s="189" t="s">
        <v>233</v>
      </c>
      <c r="D303" s="190" t="s">
        <v>1099</v>
      </c>
      <c r="E303" s="191">
        <v>690</v>
      </c>
      <c r="F303" s="191">
        <v>690</v>
      </c>
      <c r="G303" s="190" t="s">
        <v>1101</v>
      </c>
      <c r="H303" s="190" t="s">
        <v>234</v>
      </c>
      <c r="I303" s="192"/>
    </row>
    <row r="304" spans="1:9" ht="54.75" hidden="1" customHeight="1" thickBot="1" x14ac:dyDescent="0.3">
      <c r="A304" s="193">
        <v>275</v>
      </c>
      <c r="B304" s="9" t="s">
        <v>232</v>
      </c>
      <c r="C304" s="9" t="s">
        <v>235</v>
      </c>
      <c r="D304" s="190" t="s">
        <v>1099</v>
      </c>
      <c r="E304" s="122">
        <v>1194</v>
      </c>
      <c r="F304" s="122">
        <v>1194</v>
      </c>
      <c r="G304" s="10" t="s">
        <v>1101</v>
      </c>
      <c r="H304" s="10" t="s">
        <v>236</v>
      </c>
      <c r="I304" s="34"/>
    </row>
    <row r="305" spans="1:9" ht="38.25" hidden="1" x14ac:dyDescent="0.25">
      <c r="A305" s="188">
        <v>276</v>
      </c>
      <c r="B305" s="9" t="s">
        <v>232</v>
      </c>
      <c r="C305" s="9" t="s">
        <v>237</v>
      </c>
      <c r="D305" s="10" t="s">
        <v>238</v>
      </c>
      <c r="E305" s="122">
        <v>44</v>
      </c>
      <c r="F305" s="122">
        <v>44</v>
      </c>
      <c r="G305" s="10" t="s">
        <v>139</v>
      </c>
      <c r="H305" s="10" t="s">
        <v>234</v>
      </c>
      <c r="I305" s="34"/>
    </row>
    <row r="306" spans="1:9" ht="39" hidden="1" thickBot="1" x14ac:dyDescent="0.3">
      <c r="A306" s="193">
        <v>277</v>
      </c>
      <c r="B306" s="9" t="s">
        <v>232</v>
      </c>
      <c r="C306" s="9" t="s">
        <v>240</v>
      </c>
      <c r="D306" s="10" t="s">
        <v>239</v>
      </c>
      <c r="E306" s="122">
        <v>3</v>
      </c>
      <c r="F306" s="122">
        <v>3</v>
      </c>
      <c r="G306" s="10" t="s">
        <v>139</v>
      </c>
      <c r="H306" s="10" t="s">
        <v>14</v>
      </c>
      <c r="I306" s="34"/>
    </row>
    <row r="307" spans="1:9" ht="38.25" hidden="1" x14ac:dyDescent="0.25">
      <c r="A307" s="188">
        <v>278</v>
      </c>
      <c r="B307" s="9" t="s">
        <v>232</v>
      </c>
      <c r="C307" s="9" t="s">
        <v>241</v>
      </c>
      <c r="D307" s="10" t="s">
        <v>239</v>
      </c>
      <c r="E307" s="122">
        <v>5</v>
      </c>
      <c r="F307" s="122">
        <v>5</v>
      </c>
      <c r="G307" s="10" t="s">
        <v>139</v>
      </c>
      <c r="H307" s="10" t="s">
        <v>14</v>
      </c>
      <c r="I307" s="34"/>
    </row>
    <row r="308" spans="1:9" ht="38.25" hidden="1" customHeight="1" thickBot="1" x14ac:dyDescent="0.3">
      <c r="A308" s="193">
        <v>279</v>
      </c>
      <c r="B308" s="9" t="s">
        <v>232</v>
      </c>
      <c r="C308" s="9" t="s">
        <v>262</v>
      </c>
      <c r="D308" s="10" t="s">
        <v>9</v>
      </c>
      <c r="E308" s="122" t="s">
        <v>33</v>
      </c>
      <c r="F308" s="122" t="s">
        <v>33</v>
      </c>
      <c r="G308" s="10" t="s">
        <v>139</v>
      </c>
      <c r="H308" s="10"/>
      <c r="I308" s="34"/>
    </row>
    <row r="309" spans="1:9" ht="47.25" hidden="1" customHeight="1" x14ac:dyDescent="0.25">
      <c r="A309" s="188">
        <v>280</v>
      </c>
      <c r="B309" s="9" t="s">
        <v>232</v>
      </c>
      <c r="C309" s="9" t="s">
        <v>262</v>
      </c>
      <c r="D309" s="7" t="s">
        <v>31</v>
      </c>
      <c r="E309" s="121">
        <v>1</v>
      </c>
      <c r="F309" s="122" t="s">
        <v>33</v>
      </c>
      <c r="G309" s="10" t="s">
        <v>1120</v>
      </c>
      <c r="H309" s="10"/>
      <c r="I309" s="34"/>
    </row>
    <row r="310" spans="1:9" ht="47.25" hidden="1" customHeight="1" thickBot="1" x14ac:dyDescent="0.3">
      <c r="A310" s="193">
        <v>281</v>
      </c>
      <c r="B310" s="9" t="s">
        <v>232</v>
      </c>
      <c r="C310" s="9" t="s">
        <v>262</v>
      </c>
      <c r="D310" s="7" t="s">
        <v>31</v>
      </c>
      <c r="E310" s="121">
        <v>1</v>
      </c>
      <c r="F310" s="122" t="s">
        <v>33</v>
      </c>
      <c r="G310" s="10" t="s">
        <v>1120</v>
      </c>
      <c r="H310" s="10"/>
      <c r="I310" s="34"/>
    </row>
    <row r="311" spans="1:9" ht="47.25" hidden="1" customHeight="1" x14ac:dyDescent="0.25">
      <c r="A311" s="188">
        <v>282</v>
      </c>
      <c r="B311" s="9" t="s">
        <v>232</v>
      </c>
      <c r="C311" s="9" t="s">
        <v>262</v>
      </c>
      <c r="D311" s="7" t="s">
        <v>31</v>
      </c>
      <c r="E311" s="121">
        <v>1</v>
      </c>
      <c r="F311" s="122" t="s">
        <v>33</v>
      </c>
      <c r="G311" s="10" t="s">
        <v>1120</v>
      </c>
      <c r="H311" s="10"/>
      <c r="I311" s="34"/>
    </row>
    <row r="312" spans="1:9" ht="47.25" hidden="1" customHeight="1" thickBot="1" x14ac:dyDescent="0.3">
      <c r="A312" s="193">
        <v>283</v>
      </c>
      <c r="B312" s="9" t="s">
        <v>232</v>
      </c>
      <c r="C312" s="9" t="s">
        <v>262</v>
      </c>
      <c r="D312" s="7" t="s">
        <v>31</v>
      </c>
      <c r="E312" s="121">
        <v>1</v>
      </c>
      <c r="F312" s="122" t="s">
        <v>33</v>
      </c>
      <c r="G312" s="10" t="s">
        <v>1120</v>
      </c>
      <c r="H312" s="10"/>
      <c r="I312" s="34"/>
    </row>
    <row r="313" spans="1:9" ht="47.25" hidden="1" customHeight="1" x14ac:dyDescent="0.25">
      <c r="A313" s="188">
        <v>284</v>
      </c>
      <c r="B313" s="9" t="s">
        <v>232</v>
      </c>
      <c r="C313" s="9" t="s">
        <v>262</v>
      </c>
      <c r="D313" s="7" t="s">
        <v>31</v>
      </c>
      <c r="E313" s="121">
        <v>1</v>
      </c>
      <c r="F313" s="122" t="s">
        <v>33</v>
      </c>
      <c r="G313" s="10" t="s">
        <v>1120</v>
      </c>
      <c r="H313" s="10"/>
      <c r="I313" s="34"/>
    </row>
    <row r="314" spans="1:9" ht="47.25" hidden="1" customHeight="1" thickBot="1" x14ac:dyDescent="0.3">
      <c r="A314" s="193">
        <v>285</v>
      </c>
      <c r="B314" s="9" t="s">
        <v>232</v>
      </c>
      <c r="C314" s="9" t="s">
        <v>262</v>
      </c>
      <c r="D314" s="7" t="s">
        <v>31</v>
      </c>
      <c r="E314" s="121">
        <v>1</v>
      </c>
      <c r="F314" s="122" t="s">
        <v>33</v>
      </c>
      <c r="G314" s="10" t="s">
        <v>1120</v>
      </c>
      <c r="H314" s="10"/>
      <c r="I314" s="34"/>
    </row>
    <row r="315" spans="1:9" ht="47.25" hidden="1" customHeight="1" x14ac:dyDescent="0.25">
      <c r="A315" s="188">
        <v>286</v>
      </c>
      <c r="B315" s="9" t="s">
        <v>232</v>
      </c>
      <c r="C315" s="9" t="s">
        <v>262</v>
      </c>
      <c r="D315" s="7" t="s">
        <v>31</v>
      </c>
      <c r="E315" s="121">
        <v>1</v>
      </c>
      <c r="F315" s="122" t="s">
        <v>33</v>
      </c>
      <c r="G315" s="10" t="s">
        <v>1120</v>
      </c>
      <c r="H315" s="10"/>
      <c r="I315" s="34"/>
    </row>
    <row r="316" spans="1:9" ht="47.25" hidden="1" customHeight="1" thickBot="1" x14ac:dyDescent="0.3">
      <c r="A316" s="193">
        <v>287</v>
      </c>
      <c r="B316" s="9" t="s">
        <v>232</v>
      </c>
      <c r="C316" s="9" t="s">
        <v>262</v>
      </c>
      <c r="D316" s="7" t="s">
        <v>31</v>
      </c>
      <c r="E316" s="121">
        <v>1</v>
      </c>
      <c r="F316" s="122" t="s">
        <v>33</v>
      </c>
      <c r="G316" s="10" t="s">
        <v>1120</v>
      </c>
      <c r="H316" s="10"/>
      <c r="I316" s="34"/>
    </row>
    <row r="317" spans="1:9" ht="47.25" hidden="1" customHeight="1" x14ac:dyDescent="0.25">
      <c r="A317" s="188">
        <v>288</v>
      </c>
      <c r="B317" s="9" t="s">
        <v>232</v>
      </c>
      <c r="C317" s="9" t="s">
        <v>262</v>
      </c>
      <c r="D317" s="7" t="s">
        <v>31</v>
      </c>
      <c r="E317" s="121">
        <v>1</v>
      </c>
      <c r="F317" s="122" t="s">
        <v>33</v>
      </c>
      <c r="G317" s="10" t="s">
        <v>1120</v>
      </c>
      <c r="H317" s="10"/>
      <c r="I317" s="34"/>
    </row>
    <row r="318" spans="1:9" ht="47.25" hidden="1" customHeight="1" thickBot="1" x14ac:dyDescent="0.3">
      <c r="A318" s="193">
        <v>289</v>
      </c>
      <c r="B318" s="9" t="s">
        <v>232</v>
      </c>
      <c r="C318" s="9" t="s">
        <v>262</v>
      </c>
      <c r="D318" s="7" t="s">
        <v>31</v>
      </c>
      <c r="E318" s="121">
        <v>1</v>
      </c>
      <c r="F318" s="122" t="s">
        <v>33</v>
      </c>
      <c r="G318" s="10" t="s">
        <v>1120</v>
      </c>
      <c r="H318" s="10"/>
      <c r="I318" s="34"/>
    </row>
    <row r="319" spans="1:9" ht="47.25" hidden="1" customHeight="1" x14ac:dyDescent="0.25">
      <c r="A319" s="188">
        <v>290</v>
      </c>
      <c r="B319" s="9" t="s">
        <v>232</v>
      </c>
      <c r="C319" s="9" t="s">
        <v>262</v>
      </c>
      <c r="D319" s="7" t="s">
        <v>31</v>
      </c>
      <c r="E319" s="121">
        <v>1</v>
      </c>
      <c r="F319" s="122" t="s">
        <v>33</v>
      </c>
      <c r="G319" s="10" t="s">
        <v>1120</v>
      </c>
      <c r="H319" s="10"/>
      <c r="I319" s="34"/>
    </row>
    <row r="320" spans="1:9" ht="47.25" hidden="1" customHeight="1" thickBot="1" x14ac:dyDescent="0.3">
      <c r="A320" s="193">
        <v>291</v>
      </c>
      <c r="B320" s="9" t="s">
        <v>232</v>
      </c>
      <c r="C320" s="9" t="s">
        <v>262</v>
      </c>
      <c r="D320" s="7" t="s">
        <v>31</v>
      </c>
      <c r="E320" s="121">
        <v>1</v>
      </c>
      <c r="F320" s="122" t="s">
        <v>33</v>
      </c>
      <c r="G320" s="10" t="s">
        <v>1120</v>
      </c>
      <c r="H320" s="10"/>
      <c r="I320" s="34"/>
    </row>
    <row r="321" spans="1:9" ht="47.25" hidden="1" customHeight="1" x14ac:dyDescent="0.25">
      <c r="A321" s="188">
        <v>292</v>
      </c>
      <c r="B321" s="9" t="s">
        <v>232</v>
      </c>
      <c r="C321" s="9" t="s">
        <v>262</v>
      </c>
      <c r="D321" s="7" t="s">
        <v>31</v>
      </c>
      <c r="E321" s="121">
        <v>1</v>
      </c>
      <c r="F321" s="122" t="s">
        <v>33</v>
      </c>
      <c r="G321" s="10" t="s">
        <v>1120</v>
      </c>
      <c r="H321" s="10"/>
      <c r="I321" s="34"/>
    </row>
    <row r="322" spans="1:9" ht="47.25" hidden="1" customHeight="1" thickBot="1" x14ac:dyDescent="0.3">
      <c r="A322" s="193">
        <v>293</v>
      </c>
      <c r="B322" s="9" t="s">
        <v>232</v>
      </c>
      <c r="C322" s="9" t="s">
        <v>262</v>
      </c>
      <c r="D322" s="7" t="s">
        <v>31</v>
      </c>
      <c r="E322" s="121">
        <v>1</v>
      </c>
      <c r="F322" s="122" t="s">
        <v>33</v>
      </c>
      <c r="G322" s="10" t="s">
        <v>1120</v>
      </c>
      <c r="H322" s="10"/>
      <c r="I322" s="34"/>
    </row>
    <row r="323" spans="1:9" ht="47.25" hidden="1" customHeight="1" x14ac:dyDescent="0.25">
      <c r="A323" s="188">
        <v>294</v>
      </c>
      <c r="B323" s="9" t="s">
        <v>232</v>
      </c>
      <c r="C323" s="9" t="s">
        <v>262</v>
      </c>
      <c r="D323" s="7" t="s">
        <v>31</v>
      </c>
      <c r="E323" s="121">
        <v>1</v>
      </c>
      <c r="F323" s="122" t="s">
        <v>33</v>
      </c>
      <c r="G323" s="10" t="s">
        <v>1120</v>
      </c>
      <c r="H323" s="10"/>
      <c r="I323" s="34"/>
    </row>
    <row r="324" spans="1:9" ht="47.25" hidden="1" customHeight="1" thickBot="1" x14ac:dyDescent="0.3">
      <c r="A324" s="193">
        <v>295</v>
      </c>
      <c r="B324" s="9" t="s">
        <v>232</v>
      </c>
      <c r="C324" s="9" t="s">
        <v>262</v>
      </c>
      <c r="D324" s="7" t="s">
        <v>31</v>
      </c>
      <c r="E324" s="121">
        <v>1</v>
      </c>
      <c r="F324" s="122" t="s">
        <v>33</v>
      </c>
      <c r="G324" s="10" t="s">
        <v>1120</v>
      </c>
      <c r="H324" s="10"/>
      <c r="I324" s="34"/>
    </row>
    <row r="325" spans="1:9" ht="47.25" hidden="1" customHeight="1" x14ac:dyDescent="0.25">
      <c r="A325" s="188">
        <v>296</v>
      </c>
      <c r="B325" s="9" t="s">
        <v>232</v>
      </c>
      <c r="C325" s="9" t="s">
        <v>262</v>
      </c>
      <c r="D325" s="7" t="s">
        <v>31</v>
      </c>
      <c r="E325" s="121">
        <v>1</v>
      </c>
      <c r="F325" s="122" t="s">
        <v>33</v>
      </c>
      <c r="G325" s="10" t="s">
        <v>1120</v>
      </c>
      <c r="H325" s="10"/>
      <c r="I325" s="34"/>
    </row>
    <row r="326" spans="1:9" ht="45.75" hidden="1" customHeight="1" thickBot="1" x14ac:dyDescent="0.3">
      <c r="A326" s="193">
        <v>297</v>
      </c>
      <c r="B326" s="9" t="s">
        <v>232</v>
      </c>
      <c r="C326" s="9" t="s">
        <v>262</v>
      </c>
      <c r="D326" s="7" t="s">
        <v>31</v>
      </c>
      <c r="E326" s="121">
        <v>1</v>
      </c>
      <c r="F326" s="122" t="s">
        <v>33</v>
      </c>
      <c r="G326" s="10" t="s">
        <v>1153</v>
      </c>
      <c r="H326" s="10"/>
      <c r="I326" s="34"/>
    </row>
    <row r="327" spans="1:9" ht="45.75" hidden="1" customHeight="1" x14ac:dyDescent="0.25">
      <c r="A327" s="188">
        <v>298</v>
      </c>
      <c r="B327" s="9" t="s">
        <v>232</v>
      </c>
      <c r="C327" s="9" t="s">
        <v>262</v>
      </c>
      <c r="D327" s="7" t="s">
        <v>31</v>
      </c>
      <c r="E327" s="121">
        <v>1</v>
      </c>
      <c r="F327" s="122" t="s">
        <v>33</v>
      </c>
      <c r="G327" s="10" t="s">
        <v>1153</v>
      </c>
      <c r="H327" s="10"/>
      <c r="I327" s="34"/>
    </row>
    <row r="328" spans="1:9" ht="45.75" hidden="1" customHeight="1" thickBot="1" x14ac:dyDescent="0.3">
      <c r="A328" s="193">
        <v>299</v>
      </c>
      <c r="B328" s="9" t="s">
        <v>232</v>
      </c>
      <c r="C328" s="9" t="s">
        <v>262</v>
      </c>
      <c r="D328" s="7" t="s">
        <v>31</v>
      </c>
      <c r="E328" s="121">
        <v>1</v>
      </c>
      <c r="F328" s="122" t="s">
        <v>33</v>
      </c>
      <c r="G328" s="10" t="s">
        <v>1153</v>
      </c>
      <c r="H328" s="10"/>
      <c r="I328" s="34"/>
    </row>
    <row r="329" spans="1:9" ht="45.75" hidden="1" customHeight="1" x14ac:dyDescent="0.25">
      <c r="A329" s="188">
        <v>300</v>
      </c>
      <c r="B329" s="9" t="s">
        <v>232</v>
      </c>
      <c r="C329" s="9" t="s">
        <v>262</v>
      </c>
      <c r="D329" s="7" t="s">
        <v>31</v>
      </c>
      <c r="E329" s="121">
        <v>1</v>
      </c>
      <c r="F329" s="122" t="s">
        <v>33</v>
      </c>
      <c r="G329" s="10" t="s">
        <v>1153</v>
      </c>
      <c r="H329" s="10"/>
      <c r="I329" s="34"/>
    </row>
    <row r="330" spans="1:9" ht="45.75" hidden="1" customHeight="1" thickBot="1" x14ac:dyDescent="0.3">
      <c r="A330" s="193">
        <v>301</v>
      </c>
      <c r="B330" s="9" t="s">
        <v>232</v>
      </c>
      <c r="C330" s="9" t="s">
        <v>262</v>
      </c>
      <c r="D330" s="7" t="s">
        <v>31</v>
      </c>
      <c r="E330" s="121">
        <v>1</v>
      </c>
      <c r="F330" s="122" t="s">
        <v>33</v>
      </c>
      <c r="G330" s="10" t="s">
        <v>1153</v>
      </c>
      <c r="H330" s="10"/>
      <c r="I330" s="34"/>
    </row>
    <row r="331" spans="1:9" ht="45.75" hidden="1" customHeight="1" x14ac:dyDescent="0.25">
      <c r="A331" s="188">
        <v>302</v>
      </c>
      <c r="B331" s="9" t="s">
        <v>232</v>
      </c>
      <c r="C331" s="9" t="s">
        <v>262</v>
      </c>
      <c r="D331" s="7" t="s">
        <v>31</v>
      </c>
      <c r="E331" s="121">
        <v>1</v>
      </c>
      <c r="F331" s="122" t="s">
        <v>33</v>
      </c>
      <c r="G331" s="10" t="s">
        <v>1153</v>
      </c>
      <c r="H331" s="10"/>
      <c r="I331" s="34"/>
    </row>
    <row r="332" spans="1:9" ht="45.75" hidden="1" customHeight="1" thickBot="1" x14ac:dyDescent="0.3">
      <c r="A332" s="193">
        <v>303</v>
      </c>
      <c r="B332" s="9" t="s">
        <v>232</v>
      </c>
      <c r="C332" s="9" t="s">
        <v>262</v>
      </c>
      <c r="D332" s="7" t="s">
        <v>31</v>
      </c>
      <c r="E332" s="121">
        <v>1</v>
      </c>
      <c r="F332" s="122" t="s">
        <v>33</v>
      </c>
      <c r="G332" s="10" t="s">
        <v>1153</v>
      </c>
      <c r="H332" s="10"/>
      <c r="I332" s="34"/>
    </row>
    <row r="333" spans="1:9" ht="45.75" hidden="1" customHeight="1" x14ac:dyDescent="0.25">
      <c r="A333" s="188">
        <v>304</v>
      </c>
      <c r="B333" s="9" t="s">
        <v>232</v>
      </c>
      <c r="C333" s="9" t="s">
        <v>262</v>
      </c>
      <c r="D333" s="7" t="s">
        <v>31</v>
      </c>
      <c r="E333" s="121">
        <v>1</v>
      </c>
      <c r="F333" s="122" t="s">
        <v>33</v>
      </c>
      <c r="G333" s="10" t="s">
        <v>1153</v>
      </c>
      <c r="H333" s="10"/>
      <c r="I333" s="34"/>
    </row>
    <row r="334" spans="1:9" ht="45.75" hidden="1" customHeight="1" thickBot="1" x14ac:dyDescent="0.3">
      <c r="A334" s="193">
        <v>305</v>
      </c>
      <c r="B334" s="9" t="s">
        <v>232</v>
      </c>
      <c r="C334" s="9" t="s">
        <v>262</v>
      </c>
      <c r="D334" s="7" t="s">
        <v>31</v>
      </c>
      <c r="E334" s="121">
        <v>1</v>
      </c>
      <c r="F334" s="122" t="s">
        <v>33</v>
      </c>
      <c r="G334" s="10" t="s">
        <v>1153</v>
      </c>
      <c r="H334" s="10"/>
      <c r="I334" s="34"/>
    </row>
    <row r="335" spans="1:9" ht="45.75" hidden="1" customHeight="1" x14ac:dyDescent="0.25">
      <c r="A335" s="188">
        <v>306</v>
      </c>
      <c r="B335" s="9" t="s">
        <v>232</v>
      </c>
      <c r="C335" s="9" t="s">
        <v>262</v>
      </c>
      <c r="D335" s="7" t="s">
        <v>31</v>
      </c>
      <c r="E335" s="121">
        <v>1</v>
      </c>
      <c r="F335" s="122" t="s">
        <v>33</v>
      </c>
      <c r="G335" s="10" t="s">
        <v>1153</v>
      </c>
      <c r="H335" s="10"/>
      <c r="I335" s="34"/>
    </row>
    <row r="336" spans="1:9" ht="45.75" hidden="1" customHeight="1" thickBot="1" x14ac:dyDescent="0.3">
      <c r="A336" s="193">
        <v>307</v>
      </c>
      <c r="B336" s="9" t="s">
        <v>232</v>
      </c>
      <c r="C336" s="9" t="s">
        <v>262</v>
      </c>
      <c r="D336" s="7" t="s">
        <v>31</v>
      </c>
      <c r="E336" s="121">
        <v>1</v>
      </c>
      <c r="F336" s="122" t="s">
        <v>33</v>
      </c>
      <c r="G336" s="10" t="s">
        <v>1153</v>
      </c>
      <c r="H336" s="10"/>
      <c r="I336" s="34"/>
    </row>
    <row r="337" spans="1:9" ht="45.75" hidden="1" customHeight="1" x14ac:dyDescent="0.25">
      <c r="A337" s="188">
        <v>308</v>
      </c>
      <c r="B337" s="9" t="s">
        <v>232</v>
      </c>
      <c r="C337" s="9" t="s">
        <v>262</v>
      </c>
      <c r="D337" s="7" t="s">
        <v>31</v>
      </c>
      <c r="E337" s="121">
        <v>1</v>
      </c>
      <c r="F337" s="122" t="s">
        <v>33</v>
      </c>
      <c r="G337" s="10" t="s">
        <v>1153</v>
      </c>
      <c r="H337" s="10"/>
      <c r="I337" s="34"/>
    </row>
    <row r="338" spans="1:9" ht="45.75" hidden="1" customHeight="1" thickBot="1" x14ac:dyDescent="0.3">
      <c r="A338" s="193">
        <v>309</v>
      </c>
      <c r="B338" s="9" t="s">
        <v>232</v>
      </c>
      <c r="C338" s="9" t="s">
        <v>262</v>
      </c>
      <c r="D338" s="7" t="s">
        <v>31</v>
      </c>
      <c r="E338" s="121">
        <v>1</v>
      </c>
      <c r="F338" s="122" t="s">
        <v>33</v>
      </c>
      <c r="G338" s="10" t="s">
        <v>1153</v>
      </c>
      <c r="H338" s="10"/>
      <c r="I338" s="34"/>
    </row>
    <row r="339" spans="1:9" ht="45.75" hidden="1" customHeight="1" x14ac:dyDescent="0.25">
      <c r="A339" s="188">
        <v>310</v>
      </c>
      <c r="B339" s="9" t="s">
        <v>232</v>
      </c>
      <c r="C339" s="9" t="s">
        <v>262</v>
      </c>
      <c r="D339" s="7" t="s">
        <v>31</v>
      </c>
      <c r="E339" s="121">
        <v>1</v>
      </c>
      <c r="F339" s="122" t="s">
        <v>33</v>
      </c>
      <c r="G339" s="10" t="s">
        <v>1153</v>
      </c>
      <c r="H339" s="10"/>
      <c r="I339" s="34"/>
    </row>
    <row r="340" spans="1:9" ht="78.75" hidden="1" customHeight="1" thickBot="1" x14ac:dyDescent="0.3">
      <c r="A340" s="193">
        <v>311</v>
      </c>
      <c r="B340" s="5" t="s">
        <v>232</v>
      </c>
      <c r="C340" s="5" t="s">
        <v>1021</v>
      </c>
      <c r="D340" s="7" t="s">
        <v>31</v>
      </c>
      <c r="E340" s="121">
        <v>1</v>
      </c>
      <c r="F340" s="121">
        <v>1</v>
      </c>
      <c r="G340" s="7" t="s">
        <v>242</v>
      </c>
      <c r="H340" s="7"/>
      <c r="I340" s="33"/>
    </row>
    <row r="341" spans="1:9" ht="76.5" hidden="1" customHeight="1" x14ac:dyDescent="0.25">
      <c r="A341" s="188">
        <v>312</v>
      </c>
      <c r="B341" s="5" t="s">
        <v>232</v>
      </c>
      <c r="C341" s="5" t="s">
        <v>1021</v>
      </c>
      <c r="D341" s="7" t="s">
        <v>31</v>
      </c>
      <c r="E341" s="121">
        <v>1</v>
      </c>
      <c r="F341" s="121">
        <v>1</v>
      </c>
      <c r="G341" s="7" t="s">
        <v>243</v>
      </c>
      <c r="H341" s="7"/>
      <c r="I341" s="33"/>
    </row>
    <row r="342" spans="1:9" ht="76.5" hidden="1" customHeight="1" thickBot="1" x14ac:dyDescent="0.3">
      <c r="A342" s="193">
        <v>313</v>
      </c>
      <c r="B342" s="5" t="s">
        <v>232</v>
      </c>
      <c r="C342" s="5" t="s">
        <v>1021</v>
      </c>
      <c r="D342" s="7" t="s">
        <v>31</v>
      </c>
      <c r="E342" s="121">
        <v>1</v>
      </c>
      <c r="F342" s="121">
        <v>1</v>
      </c>
      <c r="G342" s="7" t="s">
        <v>244</v>
      </c>
      <c r="H342" s="7"/>
      <c r="I342" s="33"/>
    </row>
    <row r="343" spans="1:9" ht="76.5" hidden="1" customHeight="1" x14ac:dyDescent="0.25">
      <c r="A343" s="188">
        <v>314</v>
      </c>
      <c r="B343" s="5" t="s">
        <v>232</v>
      </c>
      <c r="C343" s="5" t="s">
        <v>1021</v>
      </c>
      <c r="D343" s="7" t="s">
        <v>31</v>
      </c>
      <c r="E343" s="121">
        <v>1</v>
      </c>
      <c r="F343" s="121">
        <v>1</v>
      </c>
      <c r="G343" s="7" t="s">
        <v>245</v>
      </c>
      <c r="H343" s="7"/>
      <c r="I343" s="33"/>
    </row>
    <row r="344" spans="1:9" ht="76.5" hidden="1" customHeight="1" thickBot="1" x14ac:dyDescent="0.3">
      <c r="A344" s="193">
        <v>315</v>
      </c>
      <c r="B344" s="5" t="s">
        <v>232</v>
      </c>
      <c r="C344" s="5" t="s">
        <v>1021</v>
      </c>
      <c r="D344" s="7" t="s">
        <v>31</v>
      </c>
      <c r="E344" s="121">
        <v>1</v>
      </c>
      <c r="F344" s="121">
        <v>1</v>
      </c>
      <c r="G344" s="7" t="s">
        <v>246</v>
      </c>
      <c r="H344" s="7"/>
      <c r="I344" s="33"/>
    </row>
    <row r="345" spans="1:9" ht="76.5" hidden="1" customHeight="1" x14ac:dyDescent="0.25">
      <c r="A345" s="188">
        <v>316</v>
      </c>
      <c r="B345" s="5" t="s">
        <v>232</v>
      </c>
      <c r="C345" s="5" t="s">
        <v>1021</v>
      </c>
      <c r="D345" s="7" t="s">
        <v>31</v>
      </c>
      <c r="E345" s="121">
        <v>1</v>
      </c>
      <c r="F345" s="121">
        <v>1</v>
      </c>
      <c r="G345" s="7" t="s">
        <v>247</v>
      </c>
      <c r="H345" s="7"/>
      <c r="I345" s="33"/>
    </row>
    <row r="346" spans="1:9" ht="76.5" hidden="1" customHeight="1" thickBot="1" x14ac:dyDescent="0.3">
      <c r="A346" s="193">
        <v>317</v>
      </c>
      <c r="B346" s="5" t="s">
        <v>232</v>
      </c>
      <c r="C346" s="5" t="s">
        <v>1021</v>
      </c>
      <c r="D346" s="7" t="s">
        <v>31</v>
      </c>
      <c r="E346" s="121">
        <v>1</v>
      </c>
      <c r="F346" s="121">
        <v>1</v>
      </c>
      <c r="G346" s="7" t="s">
        <v>1022</v>
      </c>
      <c r="H346" s="7"/>
      <c r="I346" s="33"/>
    </row>
    <row r="347" spans="1:9" ht="76.5" hidden="1" customHeight="1" x14ac:dyDescent="0.25">
      <c r="A347" s="188">
        <v>318</v>
      </c>
      <c r="B347" s="5" t="s">
        <v>232</v>
      </c>
      <c r="C347" s="5" t="s">
        <v>1021</v>
      </c>
      <c r="D347" s="7" t="s">
        <v>31</v>
      </c>
      <c r="E347" s="121">
        <v>1</v>
      </c>
      <c r="F347" s="121">
        <v>1</v>
      </c>
      <c r="G347" s="7" t="s">
        <v>1023</v>
      </c>
      <c r="H347" s="7"/>
      <c r="I347" s="33"/>
    </row>
    <row r="348" spans="1:9" ht="76.5" hidden="1" customHeight="1" thickBot="1" x14ac:dyDescent="0.3">
      <c r="A348" s="193">
        <v>319</v>
      </c>
      <c r="B348" s="5" t="s">
        <v>232</v>
      </c>
      <c r="C348" s="5" t="s">
        <v>1021</v>
      </c>
      <c r="D348" s="7" t="s">
        <v>31</v>
      </c>
      <c r="E348" s="121">
        <v>1</v>
      </c>
      <c r="F348" s="121">
        <v>1</v>
      </c>
      <c r="G348" s="7" t="s">
        <v>251</v>
      </c>
      <c r="H348" s="7"/>
      <c r="I348" s="33"/>
    </row>
    <row r="349" spans="1:9" ht="76.5" hidden="1" customHeight="1" x14ac:dyDescent="0.25">
      <c r="A349" s="188">
        <v>320</v>
      </c>
      <c r="B349" s="5" t="s">
        <v>232</v>
      </c>
      <c r="C349" s="5" t="s">
        <v>1021</v>
      </c>
      <c r="D349" s="7" t="s">
        <v>31</v>
      </c>
      <c r="E349" s="121">
        <v>1</v>
      </c>
      <c r="F349" s="121">
        <v>1</v>
      </c>
      <c r="G349" s="7" t="s">
        <v>252</v>
      </c>
      <c r="H349" s="7"/>
      <c r="I349" s="33"/>
    </row>
    <row r="350" spans="1:9" ht="76.5" hidden="1" customHeight="1" thickBot="1" x14ac:dyDescent="0.3">
      <c r="A350" s="193">
        <v>321</v>
      </c>
      <c r="B350" s="5" t="s">
        <v>232</v>
      </c>
      <c r="C350" s="5" t="s">
        <v>1021</v>
      </c>
      <c r="D350" s="7" t="s">
        <v>31</v>
      </c>
      <c r="E350" s="121">
        <v>1</v>
      </c>
      <c r="F350" s="121">
        <v>1</v>
      </c>
      <c r="G350" s="7" t="s">
        <v>253</v>
      </c>
      <c r="H350" s="7"/>
      <c r="I350" s="33"/>
    </row>
    <row r="351" spans="1:9" ht="76.5" hidden="1" customHeight="1" x14ac:dyDescent="0.25">
      <c r="A351" s="188">
        <v>322</v>
      </c>
      <c r="B351" s="5" t="s">
        <v>232</v>
      </c>
      <c r="C351" s="5" t="s">
        <v>1021</v>
      </c>
      <c r="D351" s="7" t="s">
        <v>31</v>
      </c>
      <c r="E351" s="121">
        <v>1</v>
      </c>
      <c r="F351" s="121">
        <v>1</v>
      </c>
      <c r="G351" s="7" t="s">
        <v>254</v>
      </c>
      <c r="H351" s="7"/>
      <c r="I351" s="33"/>
    </row>
    <row r="352" spans="1:9" ht="76.5" hidden="1" customHeight="1" thickBot="1" x14ac:dyDescent="0.3">
      <c r="A352" s="193">
        <v>323</v>
      </c>
      <c r="B352" s="5" t="s">
        <v>232</v>
      </c>
      <c r="C352" s="5" t="s">
        <v>1021</v>
      </c>
      <c r="D352" s="7" t="s">
        <v>31</v>
      </c>
      <c r="E352" s="121">
        <v>1</v>
      </c>
      <c r="F352" s="121">
        <v>1</v>
      </c>
      <c r="G352" s="7" t="s">
        <v>255</v>
      </c>
      <c r="H352" s="7"/>
      <c r="I352" s="33"/>
    </row>
    <row r="353" spans="1:9" ht="76.5" hidden="1" customHeight="1" x14ac:dyDescent="0.25">
      <c r="A353" s="188">
        <v>324</v>
      </c>
      <c r="B353" s="5" t="s">
        <v>232</v>
      </c>
      <c r="C353" s="5" t="s">
        <v>1021</v>
      </c>
      <c r="D353" s="7" t="s">
        <v>31</v>
      </c>
      <c r="E353" s="121">
        <v>1</v>
      </c>
      <c r="F353" s="121">
        <v>1</v>
      </c>
      <c r="G353" s="7" t="s">
        <v>256</v>
      </c>
      <c r="H353" s="7"/>
      <c r="I353" s="33"/>
    </row>
    <row r="354" spans="1:9" ht="76.5" hidden="1" customHeight="1" thickBot="1" x14ac:dyDescent="0.25">
      <c r="A354" s="193">
        <v>325</v>
      </c>
      <c r="B354" s="5" t="s">
        <v>232</v>
      </c>
      <c r="C354" s="5" t="s">
        <v>1021</v>
      </c>
      <c r="D354" s="7" t="s">
        <v>31</v>
      </c>
      <c r="E354" s="121">
        <v>1</v>
      </c>
      <c r="F354" s="121">
        <v>1</v>
      </c>
      <c r="G354" s="7" t="s">
        <v>259</v>
      </c>
      <c r="H354" s="194"/>
      <c r="I354" s="33"/>
    </row>
    <row r="355" spans="1:9" ht="76.5" hidden="1" customHeight="1" x14ac:dyDescent="0.25">
      <c r="A355" s="188">
        <v>326</v>
      </c>
      <c r="B355" s="5" t="s">
        <v>232</v>
      </c>
      <c r="C355" s="5" t="s">
        <v>1021</v>
      </c>
      <c r="D355" s="7" t="s">
        <v>31</v>
      </c>
      <c r="E355" s="121">
        <v>1</v>
      </c>
      <c r="F355" s="121">
        <v>1</v>
      </c>
      <c r="G355" s="7" t="s">
        <v>1024</v>
      </c>
      <c r="H355" s="7"/>
      <c r="I355" s="33"/>
    </row>
    <row r="356" spans="1:9" ht="76.5" hidden="1" customHeight="1" thickBot="1" x14ac:dyDescent="0.3">
      <c r="A356" s="193">
        <v>327</v>
      </c>
      <c r="B356" s="5" t="s">
        <v>232</v>
      </c>
      <c r="C356" s="5" t="s">
        <v>1021</v>
      </c>
      <c r="D356" s="7" t="s">
        <v>31</v>
      </c>
      <c r="E356" s="121">
        <v>1</v>
      </c>
      <c r="F356" s="121">
        <v>1</v>
      </c>
      <c r="G356" s="7" t="s">
        <v>261</v>
      </c>
      <c r="H356" s="7"/>
      <c r="I356" s="33"/>
    </row>
    <row r="357" spans="1:9" ht="140.25" hidden="1" x14ac:dyDescent="0.25">
      <c r="A357" s="188">
        <v>328</v>
      </c>
      <c r="B357" s="5" t="s">
        <v>232</v>
      </c>
      <c r="C357" s="5" t="s">
        <v>1025</v>
      </c>
      <c r="D357" s="7" t="s">
        <v>1098</v>
      </c>
      <c r="E357" s="121">
        <v>509</v>
      </c>
      <c r="F357" s="122" t="s">
        <v>1026</v>
      </c>
      <c r="G357" s="7" t="s">
        <v>1147</v>
      </c>
      <c r="H357" s="7" t="s">
        <v>747</v>
      </c>
      <c r="I357" s="33"/>
    </row>
    <row r="358" spans="1:9" ht="102" hidden="1" customHeight="1" thickBot="1" x14ac:dyDescent="0.3">
      <c r="A358" s="193">
        <v>329</v>
      </c>
      <c r="B358" s="5" t="s">
        <v>232</v>
      </c>
      <c r="C358" s="5" t="s">
        <v>1025</v>
      </c>
      <c r="D358" s="7" t="s">
        <v>31</v>
      </c>
      <c r="E358" s="121">
        <v>1</v>
      </c>
      <c r="F358" s="121">
        <v>1</v>
      </c>
      <c r="G358" s="51" t="s">
        <v>1027</v>
      </c>
      <c r="H358" s="7" t="s">
        <v>901</v>
      </c>
      <c r="I358" s="33"/>
    </row>
    <row r="359" spans="1:9" ht="102" hidden="1" customHeight="1" x14ac:dyDescent="0.25">
      <c r="A359" s="188">
        <v>330</v>
      </c>
      <c r="B359" s="5" t="s">
        <v>232</v>
      </c>
      <c r="C359" s="5" t="s">
        <v>1025</v>
      </c>
      <c r="D359" s="7" t="s">
        <v>31</v>
      </c>
      <c r="E359" s="121">
        <v>1</v>
      </c>
      <c r="F359" s="121">
        <v>1</v>
      </c>
      <c r="G359" s="51" t="s">
        <v>1027</v>
      </c>
      <c r="H359" s="7" t="s">
        <v>901</v>
      </c>
      <c r="I359" s="33"/>
    </row>
    <row r="360" spans="1:9" ht="102" hidden="1" customHeight="1" thickBot="1" x14ac:dyDescent="0.3">
      <c r="A360" s="193">
        <v>331</v>
      </c>
      <c r="B360" s="5" t="s">
        <v>232</v>
      </c>
      <c r="C360" s="5" t="s">
        <v>1025</v>
      </c>
      <c r="D360" s="7" t="s">
        <v>31</v>
      </c>
      <c r="E360" s="121">
        <v>1</v>
      </c>
      <c r="F360" s="121">
        <v>1</v>
      </c>
      <c r="G360" s="51" t="s">
        <v>1027</v>
      </c>
      <c r="H360" s="7" t="s">
        <v>901</v>
      </c>
      <c r="I360" s="33"/>
    </row>
    <row r="361" spans="1:9" ht="102" hidden="1" customHeight="1" x14ac:dyDescent="0.25">
      <c r="A361" s="188">
        <v>332</v>
      </c>
      <c r="B361" s="5" t="s">
        <v>232</v>
      </c>
      <c r="C361" s="5" t="s">
        <v>1025</v>
      </c>
      <c r="D361" s="7" t="s">
        <v>31</v>
      </c>
      <c r="E361" s="121">
        <v>1</v>
      </c>
      <c r="F361" s="121">
        <v>1</v>
      </c>
      <c r="G361" s="51" t="s">
        <v>1027</v>
      </c>
      <c r="H361" s="7" t="s">
        <v>901</v>
      </c>
      <c r="I361" s="33"/>
    </row>
    <row r="362" spans="1:9" ht="102" hidden="1" customHeight="1" thickBot="1" x14ac:dyDescent="0.3">
      <c r="A362" s="193">
        <v>333</v>
      </c>
      <c r="B362" s="5" t="s">
        <v>232</v>
      </c>
      <c r="C362" s="5" t="s">
        <v>1025</v>
      </c>
      <c r="D362" s="7" t="s">
        <v>31</v>
      </c>
      <c r="E362" s="121">
        <v>1</v>
      </c>
      <c r="F362" s="121">
        <v>1</v>
      </c>
      <c r="G362" s="51" t="s">
        <v>1027</v>
      </c>
      <c r="H362" s="7" t="s">
        <v>901</v>
      </c>
      <c r="I362" s="33"/>
    </row>
    <row r="363" spans="1:9" ht="102" hidden="1" customHeight="1" x14ac:dyDescent="0.25">
      <c r="A363" s="188">
        <v>334</v>
      </c>
      <c r="B363" s="5" t="s">
        <v>232</v>
      </c>
      <c r="C363" s="5" t="s">
        <v>1025</v>
      </c>
      <c r="D363" s="7" t="s">
        <v>31</v>
      </c>
      <c r="E363" s="121">
        <v>1</v>
      </c>
      <c r="F363" s="121">
        <v>1</v>
      </c>
      <c r="G363" s="51" t="s">
        <v>1027</v>
      </c>
      <c r="H363" s="7" t="s">
        <v>901</v>
      </c>
      <c r="I363" s="33"/>
    </row>
    <row r="364" spans="1:9" ht="102" hidden="1" customHeight="1" thickBot="1" x14ac:dyDescent="0.3">
      <c r="A364" s="193">
        <v>335</v>
      </c>
      <c r="B364" s="5" t="s">
        <v>232</v>
      </c>
      <c r="C364" s="5" t="s">
        <v>1025</v>
      </c>
      <c r="D364" s="7" t="s">
        <v>31</v>
      </c>
      <c r="E364" s="121">
        <v>1</v>
      </c>
      <c r="F364" s="121">
        <v>1</v>
      </c>
      <c r="G364" s="51" t="s">
        <v>1027</v>
      </c>
      <c r="H364" s="7" t="s">
        <v>901</v>
      </c>
      <c r="I364" s="33"/>
    </row>
    <row r="365" spans="1:9" ht="102" hidden="1" customHeight="1" x14ac:dyDescent="0.25">
      <c r="A365" s="188">
        <v>336</v>
      </c>
      <c r="B365" s="5" t="s">
        <v>232</v>
      </c>
      <c r="C365" s="5" t="s">
        <v>1025</v>
      </c>
      <c r="D365" s="7" t="s">
        <v>31</v>
      </c>
      <c r="E365" s="121">
        <v>1</v>
      </c>
      <c r="F365" s="121">
        <v>1</v>
      </c>
      <c r="G365" s="51" t="s">
        <v>1027</v>
      </c>
      <c r="H365" s="7" t="s">
        <v>901</v>
      </c>
      <c r="I365" s="33"/>
    </row>
    <row r="366" spans="1:9" ht="105" hidden="1" customHeight="1" thickBot="1" x14ac:dyDescent="0.3">
      <c r="A366" s="193">
        <v>337</v>
      </c>
      <c r="B366" s="5" t="s">
        <v>232</v>
      </c>
      <c r="C366" s="5" t="s">
        <v>1025</v>
      </c>
      <c r="D366" s="7" t="s">
        <v>31</v>
      </c>
      <c r="E366" s="121">
        <v>1</v>
      </c>
      <c r="F366" s="121">
        <v>1</v>
      </c>
      <c r="G366" s="51" t="s">
        <v>1027</v>
      </c>
      <c r="H366" s="7" t="s">
        <v>901</v>
      </c>
      <c r="I366" s="33"/>
    </row>
    <row r="367" spans="1:9" ht="105.75" hidden="1" customHeight="1" x14ac:dyDescent="0.25">
      <c r="A367" s="188">
        <v>338</v>
      </c>
      <c r="B367" s="5" t="s">
        <v>232</v>
      </c>
      <c r="C367" s="5" t="s">
        <v>1025</v>
      </c>
      <c r="D367" s="7" t="s">
        <v>29</v>
      </c>
      <c r="E367" s="121">
        <v>4</v>
      </c>
      <c r="F367" s="121">
        <v>4</v>
      </c>
      <c r="G367" s="7" t="s">
        <v>1028</v>
      </c>
      <c r="H367" s="7" t="s">
        <v>901</v>
      </c>
      <c r="I367" s="33"/>
    </row>
    <row r="368" spans="1:9" ht="89.25" hidden="1" customHeight="1" thickBot="1" x14ac:dyDescent="0.3">
      <c r="A368" s="193">
        <v>339</v>
      </c>
      <c r="B368" s="5" t="s">
        <v>232</v>
      </c>
      <c r="C368" s="5" t="s">
        <v>1025</v>
      </c>
      <c r="D368" s="7" t="s">
        <v>31</v>
      </c>
      <c r="E368" s="121">
        <v>1</v>
      </c>
      <c r="F368" s="121">
        <v>1</v>
      </c>
      <c r="G368" s="7" t="s">
        <v>258</v>
      </c>
      <c r="H368" s="7" t="s">
        <v>747</v>
      </c>
      <c r="I368" s="33"/>
    </row>
    <row r="369" spans="1:9" ht="89.25" hidden="1" customHeight="1" x14ac:dyDescent="0.25">
      <c r="A369" s="188">
        <v>340</v>
      </c>
      <c r="B369" s="5" t="s">
        <v>232</v>
      </c>
      <c r="C369" s="5" t="s">
        <v>1025</v>
      </c>
      <c r="D369" s="7" t="s">
        <v>31</v>
      </c>
      <c r="E369" s="121">
        <v>1</v>
      </c>
      <c r="F369" s="121">
        <v>1</v>
      </c>
      <c r="G369" s="7" t="s">
        <v>1029</v>
      </c>
      <c r="H369" s="7" t="s">
        <v>747</v>
      </c>
      <c r="I369" s="33"/>
    </row>
    <row r="370" spans="1:9" ht="89.25" hidden="1" customHeight="1" thickBot="1" x14ac:dyDescent="0.3">
      <c r="A370" s="193">
        <v>341</v>
      </c>
      <c r="B370" s="5" t="s">
        <v>232</v>
      </c>
      <c r="C370" s="5" t="s">
        <v>1025</v>
      </c>
      <c r="D370" s="7" t="s">
        <v>31</v>
      </c>
      <c r="E370" s="121">
        <v>1</v>
      </c>
      <c r="F370" s="121">
        <v>1</v>
      </c>
      <c r="G370" s="7" t="s">
        <v>1030</v>
      </c>
      <c r="H370" s="7" t="s">
        <v>747</v>
      </c>
      <c r="I370" s="33"/>
    </row>
    <row r="371" spans="1:9" ht="89.25" hidden="1" customHeight="1" x14ac:dyDescent="0.25">
      <c r="A371" s="188">
        <v>342</v>
      </c>
      <c r="B371" s="5" t="s">
        <v>232</v>
      </c>
      <c r="C371" s="5" t="s">
        <v>1025</v>
      </c>
      <c r="D371" s="7" t="s">
        <v>31</v>
      </c>
      <c r="E371" s="121">
        <v>1</v>
      </c>
      <c r="F371" s="121">
        <v>1</v>
      </c>
      <c r="G371" s="7" t="s">
        <v>1031</v>
      </c>
      <c r="H371" s="7" t="s">
        <v>747</v>
      </c>
      <c r="I371" s="33"/>
    </row>
    <row r="372" spans="1:9" ht="76.5" hidden="1" customHeight="1" thickBot="1" x14ac:dyDescent="0.3">
      <c r="A372" s="193">
        <v>343</v>
      </c>
      <c r="B372" s="5" t="s">
        <v>232</v>
      </c>
      <c r="C372" s="5" t="s">
        <v>1025</v>
      </c>
      <c r="D372" s="7" t="s">
        <v>31</v>
      </c>
      <c r="E372" s="121">
        <v>1</v>
      </c>
      <c r="F372" s="121">
        <v>1</v>
      </c>
      <c r="G372" s="7" t="s">
        <v>1032</v>
      </c>
      <c r="H372" s="7" t="s">
        <v>747</v>
      </c>
      <c r="I372" s="33"/>
    </row>
    <row r="373" spans="1:9" ht="76.5" hidden="1" customHeight="1" x14ac:dyDescent="0.25">
      <c r="A373" s="188">
        <v>344</v>
      </c>
      <c r="B373" s="5" t="s">
        <v>232</v>
      </c>
      <c r="C373" s="5" t="s">
        <v>1025</v>
      </c>
      <c r="D373" s="7" t="s">
        <v>31</v>
      </c>
      <c r="E373" s="121">
        <v>1</v>
      </c>
      <c r="F373" s="121">
        <v>1</v>
      </c>
      <c r="G373" s="7" t="s">
        <v>1033</v>
      </c>
      <c r="H373" s="7" t="s">
        <v>747</v>
      </c>
      <c r="I373" s="33"/>
    </row>
    <row r="374" spans="1:9" ht="76.5" hidden="1" customHeight="1" thickBot="1" x14ac:dyDescent="0.3">
      <c r="A374" s="193">
        <v>345</v>
      </c>
      <c r="B374" s="5" t="s">
        <v>232</v>
      </c>
      <c r="C374" s="5" t="s">
        <v>1025</v>
      </c>
      <c r="D374" s="7" t="s">
        <v>31</v>
      </c>
      <c r="E374" s="121">
        <v>1</v>
      </c>
      <c r="F374" s="121">
        <v>1</v>
      </c>
      <c r="G374" s="7" t="s">
        <v>1034</v>
      </c>
      <c r="H374" s="7" t="s">
        <v>747</v>
      </c>
      <c r="I374" s="33"/>
    </row>
    <row r="375" spans="1:9" ht="89.25" hidden="1" customHeight="1" x14ac:dyDescent="0.25">
      <c r="A375" s="188">
        <v>346</v>
      </c>
      <c r="B375" s="5" t="s">
        <v>232</v>
      </c>
      <c r="C375" s="5" t="s">
        <v>1025</v>
      </c>
      <c r="D375" s="7" t="s">
        <v>31</v>
      </c>
      <c r="E375" s="121">
        <v>1</v>
      </c>
      <c r="F375" s="121">
        <v>1</v>
      </c>
      <c r="G375" s="7" t="s">
        <v>1035</v>
      </c>
      <c r="H375" s="7" t="s">
        <v>747</v>
      </c>
      <c r="I375" s="33"/>
    </row>
    <row r="376" spans="1:9" ht="89.25" hidden="1" customHeight="1" thickBot="1" x14ac:dyDescent="0.3">
      <c r="A376" s="193">
        <v>347</v>
      </c>
      <c r="B376" s="5" t="s">
        <v>232</v>
      </c>
      <c r="C376" s="5" t="s">
        <v>1025</v>
      </c>
      <c r="D376" s="7" t="s">
        <v>31</v>
      </c>
      <c r="E376" s="121">
        <v>1</v>
      </c>
      <c r="F376" s="121">
        <v>1</v>
      </c>
      <c r="G376" s="7" t="s">
        <v>1036</v>
      </c>
      <c r="H376" s="7" t="s">
        <v>747</v>
      </c>
      <c r="I376" s="33"/>
    </row>
    <row r="377" spans="1:9" ht="76.5" hidden="1" customHeight="1" x14ac:dyDescent="0.25">
      <c r="A377" s="188">
        <v>348</v>
      </c>
      <c r="B377" s="5" t="s">
        <v>232</v>
      </c>
      <c r="C377" s="5" t="s">
        <v>1025</v>
      </c>
      <c r="D377" s="7" t="s">
        <v>31</v>
      </c>
      <c r="E377" s="121">
        <v>1</v>
      </c>
      <c r="F377" s="121">
        <v>1</v>
      </c>
      <c r="G377" s="7" t="s">
        <v>1037</v>
      </c>
      <c r="H377" s="7" t="s">
        <v>747</v>
      </c>
      <c r="I377" s="33"/>
    </row>
    <row r="378" spans="1:9" ht="89.25" hidden="1" customHeight="1" thickBot="1" x14ac:dyDescent="0.3">
      <c r="A378" s="193">
        <v>349</v>
      </c>
      <c r="B378" s="5" t="s">
        <v>232</v>
      </c>
      <c r="C378" s="5" t="s">
        <v>1025</v>
      </c>
      <c r="D378" s="7" t="s">
        <v>31</v>
      </c>
      <c r="E378" s="121">
        <v>1</v>
      </c>
      <c r="F378" s="121">
        <v>1</v>
      </c>
      <c r="G378" s="7" t="s">
        <v>1038</v>
      </c>
      <c r="H378" s="7" t="s">
        <v>747</v>
      </c>
      <c r="I378" s="33"/>
    </row>
    <row r="379" spans="1:9" ht="76.5" hidden="1" customHeight="1" x14ac:dyDescent="0.25">
      <c r="A379" s="188">
        <v>350</v>
      </c>
      <c r="B379" s="5" t="s">
        <v>232</v>
      </c>
      <c r="C379" s="5" t="s">
        <v>1025</v>
      </c>
      <c r="D379" s="7" t="s">
        <v>31</v>
      </c>
      <c r="E379" s="121">
        <v>1</v>
      </c>
      <c r="F379" s="121">
        <v>1</v>
      </c>
      <c r="G379" s="7" t="s">
        <v>1039</v>
      </c>
      <c r="H379" s="7" t="s">
        <v>747</v>
      </c>
      <c r="I379" s="33"/>
    </row>
    <row r="380" spans="1:9" ht="89.25" hidden="1" customHeight="1" thickBot="1" x14ac:dyDescent="0.3">
      <c r="A380" s="193">
        <v>351</v>
      </c>
      <c r="B380" s="5" t="s">
        <v>232</v>
      </c>
      <c r="C380" s="5" t="s">
        <v>1025</v>
      </c>
      <c r="D380" s="7" t="s">
        <v>31</v>
      </c>
      <c r="E380" s="121">
        <v>1</v>
      </c>
      <c r="F380" s="121">
        <v>1</v>
      </c>
      <c r="G380" s="7" t="s">
        <v>1040</v>
      </c>
      <c r="H380" s="7" t="s">
        <v>747</v>
      </c>
      <c r="I380" s="33"/>
    </row>
    <row r="381" spans="1:9" ht="89.25" hidden="1" customHeight="1" x14ac:dyDescent="0.25">
      <c r="A381" s="188">
        <v>352</v>
      </c>
      <c r="B381" s="5" t="s">
        <v>232</v>
      </c>
      <c r="C381" s="5" t="s">
        <v>1025</v>
      </c>
      <c r="D381" s="7" t="s">
        <v>31</v>
      </c>
      <c r="E381" s="121">
        <v>1</v>
      </c>
      <c r="F381" s="121">
        <v>1</v>
      </c>
      <c r="G381" s="7" t="s">
        <v>1041</v>
      </c>
      <c r="H381" s="7" t="s">
        <v>747</v>
      </c>
      <c r="I381" s="33"/>
    </row>
    <row r="382" spans="1:9" ht="89.25" hidden="1" customHeight="1" thickBot="1" x14ac:dyDescent="0.3">
      <c r="A382" s="193">
        <v>353</v>
      </c>
      <c r="B382" s="5" t="s">
        <v>232</v>
      </c>
      <c r="C382" s="5" t="s">
        <v>1025</v>
      </c>
      <c r="D382" s="7" t="s">
        <v>31</v>
      </c>
      <c r="E382" s="121">
        <v>1</v>
      </c>
      <c r="F382" s="121">
        <v>1</v>
      </c>
      <c r="G382" s="7" t="s">
        <v>1042</v>
      </c>
      <c r="H382" s="7" t="s">
        <v>747</v>
      </c>
      <c r="I382" s="33"/>
    </row>
    <row r="383" spans="1:9" ht="89.25" hidden="1" customHeight="1" x14ac:dyDescent="0.25">
      <c r="A383" s="188">
        <v>354</v>
      </c>
      <c r="B383" s="5" t="s">
        <v>232</v>
      </c>
      <c r="C383" s="5" t="s">
        <v>1025</v>
      </c>
      <c r="D383" s="7" t="s">
        <v>31</v>
      </c>
      <c r="E383" s="121">
        <v>1</v>
      </c>
      <c r="F383" s="121">
        <v>1</v>
      </c>
      <c r="G383" s="7" t="s">
        <v>1043</v>
      </c>
      <c r="H383" s="7" t="s">
        <v>747</v>
      </c>
      <c r="I383" s="33"/>
    </row>
    <row r="384" spans="1:9" ht="89.25" hidden="1" customHeight="1" thickBot="1" x14ac:dyDescent="0.3">
      <c r="A384" s="193">
        <v>355</v>
      </c>
      <c r="B384" s="5" t="s">
        <v>232</v>
      </c>
      <c r="C384" s="5" t="s">
        <v>1025</v>
      </c>
      <c r="D384" s="7" t="s">
        <v>31</v>
      </c>
      <c r="E384" s="121">
        <v>1</v>
      </c>
      <c r="F384" s="121">
        <v>1</v>
      </c>
      <c r="G384" s="7" t="s">
        <v>1044</v>
      </c>
      <c r="H384" s="7" t="s">
        <v>747</v>
      </c>
      <c r="I384" s="33"/>
    </row>
    <row r="385" spans="1:9" ht="89.25" hidden="1" customHeight="1" x14ac:dyDescent="0.25">
      <c r="A385" s="188">
        <v>356</v>
      </c>
      <c r="B385" s="5" t="s">
        <v>232</v>
      </c>
      <c r="C385" s="5" t="s">
        <v>1025</v>
      </c>
      <c r="D385" s="7" t="s">
        <v>31</v>
      </c>
      <c r="E385" s="121">
        <v>1</v>
      </c>
      <c r="F385" s="121">
        <v>1</v>
      </c>
      <c r="G385" s="7" t="s">
        <v>1045</v>
      </c>
      <c r="H385" s="7" t="s">
        <v>747</v>
      </c>
      <c r="I385" s="33"/>
    </row>
    <row r="386" spans="1:9" ht="89.25" hidden="1" customHeight="1" thickBot="1" x14ac:dyDescent="0.3">
      <c r="A386" s="193">
        <v>357</v>
      </c>
      <c r="B386" s="5" t="s">
        <v>232</v>
      </c>
      <c r="C386" s="5" t="s">
        <v>1025</v>
      </c>
      <c r="D386" s="7" t="s">
        <v>31</v>
      </c>
      <c r="E386" s="121">
        <v>1</v>
      </c>
      <c r="F386" s="121">
        <v>1</v>
      </c>
      <c r="G386" s="7" t="s">
        <v>1046</v>
      </c>
      <c r="H386" s="7" t="s">
        <v>747</v>
      </c>
      <c r="I386" s="33"/>
    </row>
    <row r="387" spans="1:9" ht="76.5" hidden="1" customHeight="1" x14ac:dyDescent="0.25">
      <c r="A387" s="188">
        <v>358</v>
      </c>
      <c r="B387" s="5" t="s">
        <v>232</v>
      </c>
      <c r="C387" s="5" t="s">
        <v>1025</v>
      </c>
      <c r="D387" s="7" t="s">
        <v>31</v>
      </c>
      <c r="E387" s="121">
        <v>1</v>
      </c>
      <c r="F387" s="121">
        <v>1</v>
      </c>
      <c r="G387" s="7" t="s">
        <v>1047</v>
      </c>
      <c r="H387" s="7" t="s">
        <v>747</v>
      </c>
      <c r="I387" s="33"/>
    </row>
    <row r="388" spans="1:9" ht="76.5" hidden="1" customHeight="1" thickBot="1" x14ac:dyDescent="0.3">
      <c r="A388" s="193">
        <v>359</v>
      </c>
      <c r="B388" s="5" t="s">
        <v>232</v>
      </c>
      <c r="C388" s="5" t="s">
        <v>1025</v>
      </c>
      <c r="D388" s="7" t="s">
        <v>31</v>
      </c>
      <c r="E388" s="121">
        <v>1</v>
      </c>
      <c r="F388" s="121">
        <v>1</v>
      </c>
      <c r="G388" s="7" t="s">
        <v>1048</v>
      </c>
      <c r="H388" s="7" t="s">
        <v>747</v>
      </c>
      <c r="I388" s="33"/>
    </row>
    <row r="389" spans="1:9" ht="89.25" hidden="1" customHeight="1" x14ac:dyDescent="0.25">
      <c r="A389" s="188">
        <v>360</v>
      </c>
      <c r="B389" s="5" t="s">
        <v>232</v>
      </c>
      <c r="C389" s="5" t="s">
        <v>1025</v>
      </c>
      <c r="D389" s="7" t="s">
        <v>31</v>
      </c>
      <c r="E389" s="121">
        <v>1</v>
      </c>
      <c r="F389" s="121">
        <v>1</v>
      </c>
      <c r="G389" s="7" t="s">
        <v>1049</v>
      </c>
      <c r="H389" s="7" t="s">
        <v>747</v>
      </c>
      <c r="I389" s="33"/>
    </row>
    <row r="390" spans="1:9" ht="89.25" hidden="1" customHeight="1" thickBot="1" x14ac:dyDescent="0.3">
      <c r="A390" s="193">
        <v>361</v>
      </c>
      <c r="B390" s="5" t="s">
        <v>232</v>
      </c>
      <c r="C390" s="5" t="s">
        <v>1025</v>
      </c>
      <c r="D390" s="7" t="s">
        <v>31</v>
      </c>
      <c r="E390" s="121">
        <v>1</v>
      </c>
      <c r="F390" s="121">
        <v>1</v>
      </c>
      <c r="G390" s="7" t="s">
        <v>1050</v>
      </c>
      <c r="H390" s="7" t="s">
        <v>747</v>
      </c>
      <c r="I390" s="33"/>
    </row>
    <row r="391" spans="1:9" ht="76.5" hidden="1" customHeight="1" x14ac:dyDescent="0.25">
      <c r="A391" s="188">
        <v>362</v>
      </c>
      <c r="B391" s="5" t="s">
        <v>232</v>
      </c>
      <c r="C391" s="5" t="s">
        <v>1025</v>
      </c>
      <c r="D391" s="7" t="s">
        <v>31</v>
      </c>
      <c r="E391" s="121">
        <v>1</v>
      </c>
      <c r="F391" s="121">
        <v>1</v>
      </c>
      <c r="G391" s="7" t="s">
        <v>1051</v>
      </c>
      <c r="H391" s="7" t="s">
        <v>747</v>
      </c>
      <c r="I391" s="33"/>
    </row>
    <row r="392" spans="1:9" ht="76.5" hidden="1" customHeight="1" thickBot="1" x14ac:dyDescent="0.3">
      <c r="A392" s="193">
        <v>363</v>
      </c>
      <c r="B392" s="5" t="s">
        <v>232</v>
      </c>
      <c r="C392" s="5" t="s">
        <v>1025</v>
      </c>
      <c r="D392" s="7" t="s">
        <v>31</v>
      </c>
      <c r="E392" s="121">
        <v>1</v>
      </c>
      <c r="F392" s="121">
        <v>1</v>
      </c>
      <c r="G392" s="7" t="s">
        <v>1052</v>
      </c>
      <c r="H392" s="7" t="s">
        <v>747</v>
      </c>
      <c r="I392" s="33"/>
    </row>
    <row r="393" spans="1:9" ht="76.5" hidden="1" customHeight="1" x14ac:dyDescent="0.25">
      <c r="A393" s="188">
        <v>364</v>
      </c>
      <c r="B393" s="5" t="s">
        <v>232</v>
      </c>
      <c r="C393" s="5" t="s">
        <v>1025</v>
      </c>
      <c r="D393" s="7" t="s">
        <v>31</v>
      </c>
      <c r="E393" s="121">
        <v>1</v>
      </c>
      <c r="F393" s="121">
        <v>1</v>
      </c>
      <c r="G393" s="7" t="s">
        <v>1053</v>
      </c>
      <c r="H393" s="7" t="s">
        <v>747</v>
      </c>
      <c r="I393" s="33"/>
    </row>
    <row r="394" spans="1:9" ht="89.25" hidden="1" customHeight="1" thickBot="1" x14ac:dyDescent="0.3">
      <c r="A394" s="193">
        <v>365</v>
      </c>
      <c r="B394" s="5" t="s">
        <v>232</v>
      </c>
      <c r="C394" s="5" t="s">
        <v>1025</v>
      </c>
      <c r="D394" s="7" t="s">
        <v>31</v>
      </c>
      <c r="E394" s="121">
        <v>1</v>
      </c>
      <c r="F394" s="121">
        <v>1</v>
      </c>
      <c r="G394" s="7" t="s">
        <v>1054</v>
      </c>
      <c r="H394" s="7" t="s">
        <v>747</v>
      </c>
      <c r="I394" s="33"/>
    </row>
    <row r="395" spans="1:9" ht="89.25" hidden="1" customHeight="1" x14ac:dyDescent="0.25">
      <c r="A395" s="188">
        <v>366</v>
      </c>
      <c r="B395" s="5" t="s">
        <v>232</v>
      </c>
      <c r="C395" s="5" t="s">
        <v>1025</v>
      </c>
      <c r="D395" s="7" t="s">
        <v>31</v>
      </c>
      <c r="E395" s="121">
        <v>1</v>
      </c>
      <c r="F395" s="121">
        <v>1</v>
      </c>
      <c r="G395" s="7" t="s">
        <v>1055</v>
      </c>
      <c r="H395" s="7" t="s">
        <v>747</v>
      </c>
      <c r="I395" s="33"/>
    </row>
    <row r="396" spans="1:9" ht="89.25" hidden="1" customHeight="1" thickBot="1" x14ac:dyDescent="0.3">
      <c r="A396" s="193">
        <v>367</v>
      </c>
      <c r="B396" s="5" t="s">
        <v>232</v>
      </c>
      <c r="C396" s="5" t="s">
        <v>1025</v>
      </c>
      <c r="D396" s="7" t="s">
        <v>31</v>
      </c>
      <c r="E396" s="121">
        <v>1</v>
      </c>
      <c r="F396" s="121">
        <v>1</v>
      </c>
      <c r="G396" s="7" t="s">
        <v>1056</v>
      </c>
      <c r="H396" s="7" t="s">
        <v>747</v>
      </c>
      <c r="I396" s="33"/>
    </row>
    <row r="397" spans="1:9" ht="89.25" hidden="1" customHeight="1" x14ac:dyDescent="0.25">
      <c r="A397" s="188">
        <v>368</v>
      </c>
      <c r="B397" s="5" t="s">
        <v>232</v>
      </c>
      <c r="C397" s="5" t="s">
        <v>1025</v>
      </c>
      <c r="D397" s="7" t="s">
        <v>31</v>
      </c>
      <c r="E397" s="121">
        <v>1</v>
      </c>
      <c r="F397" s="121">
        <v>1</v>
      </c>
      <c r="G397" s="7" t="s">
        <v>1057</v>
      </c>
      <c r="H397" s="7" t="s">
        <v>747</v>
      </c>
      <c r="I397" s="33"/>
    </row>
    <row r="398" spans="1:9" ht="89.25" hidden="1" customHeight="1" thickBot="1" x14ac:dyDescent="0.3">
      <c r="A398" s="193">
        <v>369</v>
      </c>
      <c r="B398" s="5" t="s">
        <v>232</v>
      </c>
      <c r="C398" s="5" t="s">
        <v>1025</v>
      </c>
      <c r="D398" s="7" t="s">
        <v>31</v>
      </c>
      <c r="E398" s="121">
        <v>1</v>
      </c>
      <c r="F398" s="121">
        <v>1</v>
      </c>
      <c r="G398" s="7" t="s">
        <v>1058</v>
      </c>
      <c r="H398" s="7" t="s">
        <v>747</v>
      </c>
      <c r="I398" s="33"/>
    </row>
    <row r="399" spans="1:9" ht="89.25" hidden="1" customHeight="1" x14ac:dyDescent="0.25">
      <c r="A399" s="188">
        <v>370</v>
      </c>
      <c r="B399" s="5" t="s">
        <v>232</v>
      </c>
      <c r="C399" s="5" t="s">
        <v>1025</v>
      </c>
      <c r="D399" s="7" t="s">
        <v>31</v>
      </c>
      <c r="E399" s="121">
        <v>1</v>
      </c>
      <c r="F399" s="121">
        <v>1</v>
      </c>
      <c r="G399" s="7" t="s">
        <v>1061</v>
      </c>
      <c r="H399" s="7" t="s">
        <v>747</v>
      </c>
      <c r="I399" s="33"/>
    </row>
    <row r="400" spans="1:9" ht="89.25" hidden="1" customHeight="1" thickBot="1" x14ac:dyDescent="0.3">
      <c r="A400" s="193">
        <v>371</v>
      </c>
      <c r="B400" s="5" t="s">
        <v>232</v>
      </c>
      <c r="C400" s="5" t="s">
        <v>1025</v>
      </c>
      <c r="D400" s="7" t="s">
        <v>31</v>
      </c>
      <c r="E400" s="121">
        <v>1</v>
      </c>
      <c r="F400" s="121">
        <v>1</v>
      </c>
      <c r="G400" s="7" t="s">
        <v>1062</v>
      </c>
      <c r="H400" s="7" t="s">
        <v>747</v>
      </c>
      <c r="I400" s="33"/>
    </row>
    <row r="401" spans="1:9" ht="76.5" hidden="1" customHeight="1" x14ac:dyDescent="0.25">
      <c r="A401" s="188">
        <v>372</v>
      </c>
      <c r="B401" s="5" t="s">
        <v>232</v>
      </c>
      <c r="C401" s="5" t="s">
        <v>1025</v>
      </c>
      <c r="D401" s="7" t="s">
        <v>31</v>
      </c>
      <c r="E401" s="121">
        <v>1</v>
      </c>
      <c r="F401" s="121">
        <v>1</v>
      </c>
      <c r="G401" s="7" t="s">
        <v>1063</v>
      </c>
      <c r="H401" s="7" t="s">
        <v>747</v>
      </c>
      <c r="I401" s="33"/>
    </row>
    <row r="402" spans="1:9" ht="89.25" hidden="1" customHeight="1" thickBot="1" x14ac:dyDescent="0.3">
      <c r="A402" s="193">
        <v>373</v>
      </c>
      <c r="B402" s="5" t="s">
        <v>232</v>
      </c>
      <c r="C402" s="5" t="s">
        <v>1025</v>
      </c>
      <c r="D402" s="7" t="s">
        <v>31</v>
      </c>
      <c r="E402" s="121">
        <v>1</v>
      </c>
      <c r="F402" s="121">
        <v>1</v>
      </c>
      <c r="G402" s="7" t="s">
        <v>1064</v>
      </c>
      <c r="H402" s="7" t="s">
        <v>747</v>
      </c>
      <c r="I402" s="33"/>
    </row>
    <row r="403" spans="1:9" ht="89.25" hidden="1" customHeight="1" x14ac:dyDescent="0.25">
      <c r="A403" s="188">
        <v>374</v>
      </c>
      <c r="B403" s="5" t="s">
        <v>232</v>
      </c>
      <c r="C403" s="5" t="s">
        <v>1025</v>
      </c>
      <c r="D403" s="7" t="s">
        <v>31</v>
      </c>
      <c r="E403" s="121">
        <v>1</v>
      </c>
      <c r="F403" s="121">
        <v>1</v>
      </c>
      <c r="G403" s="7" t="s">
        <v>1067</v>
      </c>
      <c r="H403" s="7" t="s">
        <v>747</v>
      </c>
      <c r="I403" s="33"/>
    </row>
    <row r="404" spans="1:9" ht="89.25" hidden="1" customHeight="1" thickBot="1" x14ac:dyDescent="0.3">
      <c r="A404" s="193">
        <v>375</v>
      </c>
      <c r="B404" s="5" t="s">
        <v>232</v>
      </c>
      <c r="C404" s="5" t="s">
        <v>1025</v>
      </c>
      <c r="D404" s="7" t="s">
        <v>31</v>
      </c>
      <c r="E404" s="121">
        <v>1</v>
      </c>
      <c r="F404" s="121">
        <v>1</v>
      </c>
      <c r="G404" s="7" t="s">
        <v>1069</v>
      </c>
      <c r="H404" s="7" t="s">
        <v>747</v>
      </c>
      <c r="I404" s="33"/>
    </row>
    <row r="405" spans="1:9" ht="89.25" hidden="1" customHeight="1" x14ac:dyDescent="0.25">
      <c r="A405" s="188">
        <v>376</v>
      </c>
      <c r="B405" s="5" t="s">
        <v>232</v>
      </c>
      <c r="C405" s="5" t="s">
        <v>1025</v>
      </c>
      <c r="D405" s="7" t="s">
        <v>31</v>
      </c>
      <c r="E405" s="121">
        <v>1</v>
      </c>
      <c r="F405" s="121">
        <v>1</v>
      </c>
      <c r="G405" s="7" t="s">
        <v>1070</v>
      </c>
      <c r="H405" s="7" t="s">
        <v>747</v>
      </c>
      <c r="I405" s="33"/>
    </row>
    <row r="406" spans="1:9" ht="89.25" hidden="1" customHeight="1" thickBot="1" x14ac:dyDescent="0.3">
      <c r="A406" s="193">
        <v>377</v>
      </c>
      <c r="B406" s="5" t="s">
        <v>232</v>
      </c>
      <c r="C406" s="5" t="s">
        <v>1025</v>
      </c>
      <c r="D406" s="7" t="s">
        <v>31</v>
      </c>
      <c r="E406" s="121">
        <v>1</v>
      </c>
      <c r="F406" s="121">
        <v>1</v>
      </c>
      <c r="G406" s="7" t="s">
        <v>1068</v>
      </c>
      <c r="H406" s="7" t="s">
        <v>747</v>
      </c>
      <c r="I406" s="33"/>
    </row>
    <row r="407" spans="1:9" ht="76.5" hidden="1" customHeight="1" x14ac:dyDescent="0.25">
      <c r="A407" s="188">
        <v>378</v>
      </c>
      <c r="B407" s="5" t="s">
        <v>232</v>
      </c>
      <c r="C407" s="5" t="s">
        <v>1025</v>
      </c>
      <c r="D407" s="7" t="s">
        <v>31</v>
      </c>
      <c r="E407" s="121">
        <v>1</v>
      </c>
      <c r="F407" s="121">
        <v>1</v>
      </c>
      <c r="G407" s="7" t="s">
        <v>1065</v>
      </c>
      <c r="H407" s="7" t="s">
        <v>747</v>
      </c>
      <c r="I407" s="33"/>
    </row>
    <row r="408" spans="1:9" ht="89.25" hidden="1" customHeight="1" thickBot="1" x14ac:dyDescent="0.3">
      <c r="A408" s="193">
        <v>379</v>
      </c>
      <c r="B408" s="5" t="s">
        <v>232</v>
      </c>
      <c r="C408" s="5" t="s">
        <v>1025</v>
      </c>
      <c r="D408" s="7" t="s">
        <v>31</v>
      </c>
      <c r="E408" s="121">
        <v>1</v>
      </c>
      <c r="F408" s="121">
        <v>1</v>
      </c>
      <c r="G408" s="7" t="s">
        <v>1066</v>
      </c>
      <c r="H408" s="7" t="s">
        <v>747</v>
      </c>
      <c r="I408" s="33"/>
    </row>
    <row r="409" spans="1:9" ht="89.25" hidden="1" customHeight="1" x14ac:dyDescent="0.25">
      <c r="A409" s="188">
        <v>380</v>
      </c>
      <c r="B409" s="5" t="s">
        <v>232</v>
      </c>
      <c r="C409" s="5" t="s">
        <v>1025</v>
      </c>
      <c r="D409" s="7" t="s">
        <v>31</v>
      </c>
      <c r="E409" s="121">
        <v>1</v>
      </c>
      <c r="F409" s="121">
        <v>1</v>
      </c>
      <c r="G409" s="7" t="s">
        <v>1059</v>
      </c>
      <c r="H409" s="7" t="s">
        <v>747</v>
      </c>
      <c r="I409" s="33"/>
    </row>
    <row r="410" spans="1:9" ht="76.5" hidden="1" customHeight="1" thickBot="1" x14ac:dyDescent="0.3">
      <c r="A410" s="193">
        <v>381</v>
      </c>
      <c r="B410" s="5" t="s">
        <v>232</v>
      </c>
      <c r="C410" s="5" t="s">
        <v>1025</v>
      </c>
      <c r="D410" s="7" t="s">
        <v>31</v>
      </c>
      <c r="E410" s="121">
        <v>1</v>
      </c>
      <c r="F410" s="121">
        <v>1</v>
      </c>
      <c r="G410" s="7" t="s">
        <v>1060</v>
      </c>
      <c r="H410" s="7" t="s">
        <v>747</v>
      </c>
      <c r="I410" s="33"/>
    </row>
    <row r="411" spans="1:9" ht="89.25" hidden="1" customHeight="1" x14ac:dyDescent="0.25">
      <c r="A411" s="188">
        <v>382</v>
      </c>
      <c r="B411" s="5" t="s">
        <v>232</v>
      </c>
      <c r="C411" s="5" t="s">
        <v>1025</v>
      </c>
      <c r="D411" s="7" t="s">
        <v>31</v>
      </c>
      <c r="E411" s="121">
        <v>1</v>
      </c>
      <c r="F411" s="121">
        <v>1</v>
      </c>
      <c r="G411" s="7" t="s">
        <v>1168</v>
      </c>
      <c r="H411" s="7" t="s">
        <v>747</v>
      </c>
      <c r="I411" s="33"/>
    </row>
    <row r="412" spans="1:9" ht="76.5" hidden="1" customHeight="1" thickBot="1" x14ac:dyDescent="0.3">
      <c r="A412" s="193">
        <v>383</v>
      </c>
      <c r="B412" s="42" t="s">
        <v>232</v>
      </c>
      <c r="C412" s="42" t="s">
        <v>1071</v>
      </c>
      <c r="D412" s="43" t="s">
        <v>31</v>
      </c>
      <c r="E412" s="127">
        <v>1</v>
      </c>
      <c r="F412" s="127">
        <v>1</v>
      </c>
      <c r="G412" s="43" t="s">
        <v>1072</v>
      </c>
      <c r="H412" s="43" t="s">
        <v>747</v>
      </c>
      <c r="I412" s="44"/>
    </row>
    <row r="413" spans="1:9" ht="13.5" hidden="1" thickBot="1" x14ac:dyDescent="0.3"/>
    <row r="414" spans="1:9" ht="13.5" hidden="1" thickBot="1" x14ac:dyDescent="0.3">
      <c r="A414" s="26"/>
      <c r="B414" s="11" t="s">
        <v>230</v>
      </c>
      <c r="C414" s="23"/>
      <c r="D414" s="24"/>
      <c r="E414" s="130">
        <f>SUM(E4:E412)</f>
        <v>3714</v>
      </c>
      <c r="F414" s="130">
        <f>SUM(F4:F412)</f>
        <v>3052</v>
      </c>
      <c r="G414" s="24"/>
      <c r="H414" s="24"/>
      <c r="I414" s="118">
        <f>SUM(I4:I326)</f>
        <v>5000</v>
      </c>
    </row>
    <row r="415" spans="1:9" ht="50.25" customHeight="1" thickBot="1" x14ac:dyDescent="0.3">
      <c r="A415" s="29"/>
      <c r="B415" s="200"/>
      <c r="C415" s="183"/>
      <c r="D415" s="29"/>
      <c r="E415" s="184"/>
      <c r="F415" s="184"/>
      <c r="G415" s="29"/>
      <c r="H415" s="29"/>
      <c r="I415" s="29"/>
    </row>
    <row r="416" spans="1:9" ht="39.75" customHeight="1" thickBot="1" x14ac:dyDescent="0.3">
      <c r="A416" s="248" t="s">
        <v>1</v>
      </c>
      <c r="B416" s="391" t="s">
        <v>1095</v>
      </c>
      <c r="C416" s="392"/>
      <c r="D416" s="249" t="s">
        <v>3</v>
      </c>
      <c r="E416" s="426" t="s">
        <v>1115</v>
      </c>
      <c r="F416" s="426"/>
      <c r="G416" s="249" t="s">
        <v>1096</v>
      </c>
      <c r="H416" s="250" t="s">
        <v>5</v>
      </c>
      <c r="I416" s="29"/>
    </row>
    <row r="417" spans="1:17" s="133" customFormat="1" ht="30.75" hidden="1" customHeight="1" x14ac:dyDescent="0.25">
      <c r="A417" s="444">
        <v>1</v>
      </c>
      <c r="B417" s="442" t="s">
        <v>7</v>
      </c>
      <c r="C417" s="443"/>
      <c r="D417" s="245" t="s">
        <v>31</v>
      </c>
      <c r="E417" s="445">
        <v>7</v>
      </c>
      <c r="F417" s="446"/>
      <c r="G417" s="246">
        <v>7</v>
      </c>
      <c r="H417" s="247">
        <v>7</v>
      </c>
      <c r="I417" s="205"/>
      <c r="J417" s="205"/>
      <c r="K417" s="205"/>
      <c r="L417" s="205"/>
      <c r="M417" s="205"/>
      <c r="N417" s="205"/>
      <c r="O417" s="205"/>
      <c r="P417" s="205"/>
      <c r="Q417" s="204"/>
    </row>
    <row r="418" spans="1:17" s="133" customFormat="1" ht="21.75" hidden="1" customHeight="1" x14ac:dyDescent="0.25">
      <c r="A418" s="432"/>
      <c r="B418" s="435"/>
      <c r="C418" s="436"/>
      <c r="D418" s="62" t="s">
        <v>29</v>
      </c>
      <c r="E418" s="429">
        <v>1</v>
      </c>
      <c r="F418" s="429"/>
      <c r="G418" s="222" t="s">
        <v>33</v>
      </c>
      <c r="H418" s="208" t="s">
        <v>33</v>
      </c>
      <c r="I418" s="205"/>
      <c r="J418" s="205"/>
      <c r="K418" s="205"/>
      <c r="L418" s="205"/>
      <c r="M418" s="205"/>
      <c r="N418" s="205"/>
      <c r="O418" s="205"/>
      <c r="P418" s="205"/>
      <c r="Q418" s="204"/>
    </row>
    <row r="419" spans="1:17" s="133" customFormat="1" ht="14.25" hidden="1" customHeight="1" x14ac:dyDescent="0.25">
      <c r="A419" s="431"/>
      <c r="B419" s="439"/>
      <c r="C419" s="440"/>
      <c r="D419" s="227" t="s">
        <v>1097</v>
      </c>
      <c r="E419" s="385">
        <f>SUM(E417:F418)</f>
        <v>8</v>
      </c>
      <c r="F419" s="386"/>
      <c r="G419" s="228">
        <f>SUM(G417:G417)</f>
        <v>7</v>
      </c>
      <c r="H419" s="229">
        <f>SUM(H417:H417)</f>
        <v>7</v>
      </c>
      <c r="I419" s="205"/>
      <c r="J419" s="205"/>
      <c r="K419" s="205"/>
      <c r="L419" s="205"/>
      <c r="M419" s="205"/>
      <c r="N419" s="205"/>
      <c r="O419" s="205"/>
      <c r="P419" s="205"/>
      <c r="Q419" s="204"/>
    </row>
    <row r="420" spans="1:17" s="133" customFormat="1" ht="31.5" hidden="1" customHeight="1" x14ac:dyDescent="0.25">
      <c r="A420" s="430">
        <v>2</v>
      </c>
      <c r="B420" s="433" t="s">
        <v>16</v>
      </c>
      <c r="C420" s="434"/>
      <c r="D420" s="52" t="s">
        <v>31</v>
      </c>
      <c r="E420" s="383">
        <v>17</v>
      </c>
      <c r="F420" s="384"/>
      <c r="G420" s="222">
        <v>17</v>
      </c>
      <c r="H420" s="208">
        <v>17</v>
      </c>
      <c r="I420" s="205"/>
      <c r="J420" s="205"/>
      <c r="K420" s="205"/>
      <c r="L420" s="205"/>
      <c r="M420" s="205"/>
      <c r="N420" s="205"/>
      <c r="O420" s="205"/>
      <c r="P420" s="205"/>
      <c r="Q420" s="204"/>
    </row>
    <row r="421" spans="1:17" s="133" customFormat="1" ht="17.25" hidden="1" customHeight="1" x14ac:dyDescent="0.25">
      <c r="A421" s="432"/>
      <c r="B421" s="435"/>
      <c r="C421" s="436"/>
      <c r="D421" s="62" t="s">
        <v>29</v>
      </c>
      <c r="E421" s="383">
        <v>1</v>
      </c>
      <c r="F421" s="384"/>
      <c r="G421" s="222">
        <v>53</v>
      </c>
      <c r="H421" s="208">
        <v>53</v>
      </c>
      <c r="I421" s="205"/>
      <c r="J421" s="205"/>
      <c r="K421" s="205"/>
      <c r="L421" s="205"/>
      <c r="M421" s="205"/>
      <c r="N421" s="205"/>
      <c r="O421" s="205"/>
      <c r="P421" s="205"/>
      <c r="Q421" s="204"/>
    </row>
    <row r="422" spans="1:17" s="133" customFormat="1" ht="13.5" hidden="1" customHeight="1" x14ac:dyDescent="0.25">
      <c r="A422" s="432"/>
      <c r="B422" s="435"/>
      <c r="C422" s="436"/>
      <c r="D422" s="227" t="s">
        <v>1097</v>
      </c>
      <c r="E422" s="427">
        <f>SUM(E420:F421)</f>
        <v>18</v>
      </c>
      <c r="F422" s="428"/>
      <c r="G422" s="230">
        <f>SUM(G420:G421)</f>
        <v>70</v>
      </c>
      <c r="H422" s="229">
        <f>SUM(H420:H421)</f>
        <v>70</v>
      </c>
      <c r="I422" s="205"/>
      <c r="J422" s="205"/>
      <c r="K422" s="205"/>
      <c r="L422" s="205"/>
      <c r="M422" s="205"/>
      <c r="N422" s="205"/>
      <c r="O422" s="205"/>
      <c r="P422" s="205"/>
      <c r="Q422" s="204"/>
    </row>
    <row r="423" spans="1:17" s="133" customFormat="1" ht="24.75" hidden="1" customHeight="1" x14ac:dyDescent="0.25">
      <c r="A423" s="430">
        <v>3</v>
      </c>
      <c r="B423" s="433" t="s">
        <v>39</v>
      </c>
      <c r="C423" s="434"/>
      <c r="D423" s="52" t="s">
        <v>31</v>
      </c>
      <c r="E423" s="383">
        <v>4</v>
      </c>
      <c r="F423" s="384"/>
      <c r="G423" s="222">
        <v>4</v>
      </c>
      <c r="H423" s="208">
        <v>4</v>
      </c>
      <c r="I423" s="205"/>
      <c r="J423" s="205"/>
      <c r="K423" s="205"/>
      <c r="L423" s="205"/>
      <c r="M423" s="205"/>
      <c r="N423" s="205"/>
      <c r="O423" s="205"/>
      <c r="P423" s="205"/>
      <c r="Q423" s="204"/>
    </row>
    <row r="424" spans="1:17" s="133" customFormat="1" ht="13.5" hidden="1" customHeight="1" x14ac:dyDescent="0.25">
      <c r="A424" s="432"/>
      <c r="B424" s="435"/>
      <c r="C424" s="436"/>
      <c r="D424" s="227" t="s">
        <v>1097</v>
      </c>
      <c r="E424" s="385">
        <v>4</v>
      </c>
      <c r="F424" s="386"/>
      <c r="G424" s="230">
        <v>4</v>
      </c>
      <c r="H424" s="229">
        <v>4</v>
      </c>
      <c r="I424" s="205"/>
      <c r="J424" s="205"/>
      <c r="K424" s="205"/>
      <c r="L424" s="205"/>
      <c r="M424" s="205"/>
      <c r="N424" s="205"/>
      <c r="O424" s="205"/>
      <c r="P424" s="205"/>
      <c r="Q424" s="204"/>
    </row>
    <row r="425" spans="1:17" s="133" customFormat="1" ht="29.25" hidden="1" customHeight="1" x14ac:dyDescent="0.25">
      <c r="A425" s="430">
        <v>4</v>
      </c>
      <c r="B425" s="433" t="s">
        <v>45</v>
      </c>
      <c r="C425" s="434"/>
      <c r="D425" s="52" t="s">
        <v>31</v>
      </c>
      <c r="E425" s="383">
        <v>29</v>
      </c>
      <c r="F425" s="384"/>
      <c r="G425" s="222">
        <v>30</v>
      </c>
      <c r="H425" s="208">
        <v>29</v>
      </c>
      <c r="I425" s="205"/>
      <c r="J425" s="205"/>
      <c r="K425" s="205"/>
      <c r="L425" s="205"/>
      <c r="M425" s="205"/>
      <c r="N425" s="205"/>
      <c r="O425" s="205"/>
      <c r="P425" s="205"/>
      <c r="Q425" s="204"/>
    </row>
    <row r="426" spans="1:17" s="133" customFormat="1" ht="17.25" hidden="1" customHeight="1" x14ac:dyDescent="0.25">
      <c r="A426" s="432"/>
      <c r="B426" s="435"/>
      <c r="C426" s="436"/>
      <c r="D426" s="62" t="s">
        <v>29</v>
      </c>
      <c r="E426" s="383">
        <v>1</v>
      </c>
      <c r="F426" s="384"/>
      <c r="G426" s="222">
        <v>274</v>
      </c>
      <c r="H426" s="208">
        <v>253</v>
      </c>
      <c r="I426" s="205"/>
      <c r="J426" s="205"/>
      <c r="K426" s="205"/>
      <c r="L426" s="205"/>
      <c r="M426" s="205"/>
      <c r="N426" s="205"/>
      <c r="O426" s="205"/>
      <c r="P426" s="205"/>
      <c r="Q426" s="204"/>
    </row>
    <row r="427" spans="1:17" s="133" customFormat="1" ht="15.75" hidden="1" customHeight="1" x14ac:dyDescent="0.25">
      <c r="A427" s="432"/>
      <c r="B427" s="435"/>
      <c r="C427" s="436"/>
      <c r="D427" s="227" t="s">
        <v>1097</v>
      </c>
      <c r="E427" s="385">
        <f>E425+E426</f>
        <v>30</v>
      </c>
      <c r="F427" s="386"/>
      <c r="G427" s="230">
        <f>G425+G426</f>
        <v>304</v>
      </c>
      <c r="H427" s="229">
        <f>H425+H426</f>
        <v>282</v>
      </c>
      <c r="I427" s="205"/>
      <c r="J427" s="205"/>
      <c r="K427" s="205"/>
      <c r="L427" s="205"/>
      <c r="M427" s="205"/>
      <c r="N427" s="205"/>
      <c r="O427" s="205"/>
      <c r="P427" s="205"/>
      <c r="Q427" s="204"/>
    </row>
    <row r="428" spans="1:17" s="133" customFormat="1" ht="24.75" hidden="1" customHeight="1" x14ac:dyDescent="0.25">
      <c r="A428" s="430">
        <v>5</v>
      </c>
      <c r="B428" s="433" t="s">
        <v>44</v>
      </c>
      <c r="C428" s="434"/>
      <c r="D428" s="52" t="s">
        <v>31</v>
      </c>
      <c r="E428" s="383">
        <v>20</v>
      </c>
      <c r="F428" s="384"/>
      <c r="G428" s="222">
        <v>20</v>
      </c>
      <c r="H428" s="208">
        <v>20</v>
      </c>
      <c r="I428" s="205"/>
      <c r="J428" s="205"/>
      <c r="K428" s="205"/>
      <c r="L428" s="205"/>
      <c r="M428" s="205"/>
      <c r="N428" s="205"/>
      <c r="O428" s="205"/>
      <c r="P428" s="205"/>
      <c r="Q428" s="204"/>
    </row>
    <row r="429" spans="1:17" s="133" customFormat="1" ht="17.25" hidden="1" customHeight="1" x14ac:dyDescent="0.25">
      <c r="A429" s="432"/>
      <c r="B429" s="435"/>
      <c r="C429" s="436"/>
      <c r="D429" s="62" t="s">
        <v>29</v>
      </c>
      <c r="E429" s="383">
        <v>2</v>
      </c>
      <c r="F429" s="384"/>
      <c r="G429" s="222">
        <v>407</v>
      </c>
      <c r="H429" s="208">
        <v>407</v>
      </c>
      <c r="I429" s="205"/>
      <c r="J429" s="205"/>
      <c r="K429" s="205"/>
      <c r="L429" s="205"/>
      <c r="M429" s="205"/>
      <c r="N429" s="205"/>
      <c r="O429" s="205"/>
      <c r="P429" s="205"/>
      <c r="Q429" s="204"/>
    </row>
    <row r="430" spans="1:17" s="133" customFormat="1" ht="13.5" hidden="1" customHeight="1" x14ac:dyDescent="0.25">
      <c r="A430" s="432"/>
      <c r="B430" s="435"/>
      <c r="C430" s="436"/>
      <c r="D430" s="227" t="s">
        <v>1097</v>
      </c>
      <c r="E430" s="385">
        <f>E429+E428</f>
        <v>22</v>
      </c>
      <c r="F430" s="386"/>
      <c r="G430" s="230">
        <f>G429+G428</f>
        <v>427</v>
      </c>
      <c r="H430" s="229">
        <f>H429+H428</f>
        <v>427</v>
      </c>
      <c r="I430" s="205"/>
      <c r="J430" s="205"/>
      <c r="K430" s="205"/>
      <c r="L430" s="205"/>
      <c r="M430" s="205"/>
      <c r="N430" s="205"/>
      <c r="O430" s="205"/>
      <c r="P430" s="205"/>
      <c r="Q430" s="204"/>
    </row>
    <row r="431" spans="1:17" s="133" customFormat="1" ht="24.75" hidden="1" customHeight="1" x14ac:dyDescent="0.25">
      <c r="A431" s="430">
        <v>6</v>
      </c>
      <c r="B431" s="433" t="s">
        <v>69</v>
      </c>
      <c r="C431" s="434"/>
      <c r="D431" s="52" t="s">
        <v>31</v>
      </c>
      <c r="E431" s="383">
        <v>5</v>
      </c>
      <c r="F431" s="384"/>
      <c r="G431" s="222">
        <v>5</v>
      </c>
      <c r="H431" s="208">
        <v>5</v>
      </c>
      <c r="I431" s="205"/>
      <c r="J431" s="205"/>
      <c r="K431" s="205"/>
      <c r="L431" s="205"/>
      <c r="M431" s="205"/>
      <c r="N431" s="205"/>
      <c r="O431" s="205"/>
      <c r="P431" s="205"/>
      <c r="Q431" s="204"/>
    </row>
    <row r="432" spans="1:17" s="133" customFormat="1" ht="16.5" hidden="1" customHeight="1" x14ac:dyDescent="0.25">
      <c r="A432" s="432"/>
      <c r="B432" s="435"/>
      <c r="C432" s="436"/>
      <c r="D432" s="62" t="s">
        <v>29</v>
      </c>
      <c r="E432" s="383">
        <v>1</v>
      </c>
      <c r="F432" s="384"/>
      <c r="G432" s="222">
        <v>6</v>
      </c>
      <c r="H432" s="208">
        <v>6</v>
      </c>
      <c r="I432" s="205"/>
      <c r="J432" s="205"/>
      <c r="K432" s="205"/>
      <c r="L432" s="205"/>
      <c r="M432" s="205"/>
      <c r="N432" s="205"/>
      <c r="O432" s="205"/>
      <c r="P432" s="205"/>
      <c r="Q432" s="204"/>
    </row>
    <row r="433" spans="1:17" s="133" customFormat="1" ht="15" hidden="1" customHeight="1" x14ac:dyDescent="0.25">
      <c r="A433" s="432"/>
      <c r="B433" s="435"/>
      <c r="C433" s="436"/>
      <c r="D433" s="227" t="s">
        <v>1097</v>
      </c>
      <c r="E433" s="385">
        <f>E431+E432</f>
        <v>6</v>
      </c>
      <c r="F433" s="386"/>
      <c r="G433" s="230">
        <f>G432+G431</f>
        <v>11</v>
      </c>
      <c r="H433" s="229">
        <f>H432+H431</f>
        <v>11</v>
      </c>
      <c r="I433" s="205"/>
      <c r="J433" s="205"/>
      <c r="K433" s="205"/>
      <c r="L433" s="205"/>
      <c r="M433" s="205"/>
      <c r="N433" s="205"/>
      <c r="O433" s="205"/>
      <c r="P433" s="205"/>
      <c r="Q433" s="204"/>
    </row>
    <row r="434" spans="1:17" s="133" customFormat="1" ht="24.75" hidden="1" customHeight="1" x14ac:dyDescent="0.25">
      <c r="A434" s="430">
        <v>7</v>
      </c>
      <c r="B434" s="433" t="s">
        <v>76</v>
      </c>
      <c r="C434" s="434"/>
      <c r="D434" s="52" t="s">
        <v>31</v>
      </c>
      <c r="E434" s="383">
        <v>19</v>
      </c>
      <c r="F434" s="384"/>
      <c r="G434" s="222">
        <v>19</v>
      </c>
      <c r="H434" s="208">
        <v>19</v>
      </c>
      <c r="I434" s="205"/>
      <c r="J434" s="205"/>
      <c r="K434" s="205"/>
      <c r="L434" s="205"/>
      <c r="M434" s="205"/>
      <c r="N434" s="205"/>
      <c r="O434" s="205"/>
      <c r="P434" s="205"/>
      <c r="Q434" s="204"/>
    </row>
    <row r="435" spans="1:17" s="133" customFormat="1" ht="17.25" hidden="1" customHeight="1" x14ac:dyDescent="0.25">
      <c r="A435" s="432"/>
      <c r="B435" s="435"/>
      <c r="C435" s="436"/>
      <c r="D435" s="62" t="s">
        <v>29</v>
      </c>
      <c r="E435" s="383">
        <v>3</v>
      </c>
      <c r="F435" s="384"/>
      <c r="G435" s="222">
        <v>80</v>
      </c>
      <c r="H435" s="208">
        <v>0</v>
      </c>
      <c r="I435" s="205"/>
      <c r="J435" s="205"/>
      <c r="K435" s="205"/>
      <c r="L435" s="205"/>
      <c r="M435" s="205"/>
      <c r="N435" s="205"/>
      <c r="O435" s="205"/>
      <c r="P435" s="205"/>
      <c r="Q435" s="204"/>
    </row>
    <row r="436" spans="1:17" s="133" customFormat="1" ht="15.75" hidden="1" customHeight="1" x14ac:dyDescent="0.25">
      <c r="A436" s="432"/>
      <c r="B436" s="435"/>
      <c r="C436" s="436"/>
      <c r="D436" s="227" t="s">
        <v>1097</v>
      </c>
      <c r="E436" s="385">
        <f>E435+E434</f>
        <v>22</v>
      </c>
      <c r="F436" s="386"/>
      <c r="G436" s="230">
        <f>G435+G434</f>
        <v>99</v>
      </c>
      <c r="H436" s="229">
        <f>H435+H434</f>
        <v>19</v>
      </c>
      <c r="I436" s="205"/>
      <c r="J436" s="205"/>
      <c r="K436" s="205"/>
      <c r="L436" s="205"/>
      <c r="M436" s="205"/>
      <c r="N436" s="205"/>
      <c r="O436" s="205"/>
      <c r="P436" s="205"/>
      <c r="Q436" s="204"/>
    </row>
    <row r="437" spans="1:17" s="133" customFormat="1" ht="24.75" hidden="1" customHeight="1" x14ac:dyDescent="0.25">
      <c r="A437" s="430">
        <v>8</v>
      </c>
      <c r="B437" s="433" t="s">
        <v>91</v>
      </c>
      <c r="C437" s="434"/>
      <c r="D437" s="52" t="s">
        <v>31</v>
      </c>
      <c r="E437" s="383">
        <v>6</v>
      </c>
      <c r="F437" s="384"/>
      <c r="G437" s="222">
        <v>6</v>
      </c>
      <c r="H437" s="208">
        <v>6</v>
      </c>
      <c r="I437" s="205"/>
      <c r="J437" s="205"/>
      <c r="K437" s="205"/>
      <c r="L437" s="205"/>
      <c r="M437" s="205"/>
      <c r="N437" s="205"/>
      <c r="O437" s="205"/>
      <c r="P437" s="205"/>
      <c r="Q437" s="204"/>
    </row>
    <row r="438" spans="1:17" s="133" customFormat="1" ht="15.75" hidden="1" customHeight="1" x14ac:dyDescent="0.25">
      <c r="A438" s="432"/>
      <c r="B438" s="435"/>
      <c r="C438" s="436"/>
      <c r="D438" s="227" t="s">
        <v>1097</v>
      </c>
      <c r="E438" s="385">
        <f>E437</f>
        <v>6</v>
      </c>
      <c r="F438" s="386"/>
      <c r="G438" s="230">
        <f>G437</f>
        <v>6</v>
      </c>
      <c r="H438" s="229">
        <f>H437</f>
        <v>6</v>
      </c>
      <c r="I438" s="205"/>
      <c r="J438" s="205"/>
      <c r="K438" s="205"/>
      <c r="L438" s="205"/>
      <c r="M438" s="205"/>
      <c r="N438" s="205"/>
      <c r="O438" s="205"/>
      <c r="P438" s="205"/>
      <c r="Q438" s="204"/>
    </row>
    <row r="439" spans="1:17" s="133" customFormat="1" ht="24.75" customHeight="1" x14ac:dyDescent="0.25">
      <c r="A439" s="430">
        <v>9</v>
      </c>
      <c r="B439" s="433" t="s">
        <v>97</v>
      </c>
      <c r="C439" s="434"/>
      <c r="D439" s="52" t="s">
        <v>31</v>
      </c>
      <c r="E439" s="383">
        <v>17</v>
      </c>
      <c r="F439" s="384"/>
      <c r="G439" s="222">
        <v>17</v>
      </c>
      <c r="H439" s="208">
        <v>17</v>
      </c>
      <c r="I439" s="205"/>
      <c r="J439" s="205"/>
      <c r="K439" s="205"/>
      <c r="L439" s="205"/>
      <c r="M439" s="205"/>
      <c r="N439" s="205"/>
      <c r="O439" s="205"/>
      <c r="P439" s="205"/>
      <c r="Q439" s="204"/>
    </row>
    <row r="440" spans="1:17" s="133" customFormat="1" ht="14.25" customHeight="1" x14ac:dyDescent="0.25">
      <c r="A440" s="432"/>
      <c r="B440" s="435"/>
      <c r="C440" s="436"/>
      <c r="D440" s="227" t="s">
        <v>1097</v>
      </c>
      <c r="E440" s="385">
        <f>E439</f>
        <v>17</v>
      </c>
      <c r="F440" s="386"/>
      <c r="G440" s="230">
        <f>G439</f>
        <v>17</v>
      </c>
      <c r="H440" s="229">
        <f>H439</f>
        <v>17</v>
      </c>
      <c r="I440" s="205"/>
      <c r="J440" s="205"/>
      <c r="K440" s="205"/>
      <c r="L440" s="205"/>
      <c r="M440" s="205"/>
      <c r="N440" s="205"/>
      <c r="O440" s="205"/>
      <c r="P440" s="205"/>
      <c r="Q440" s="204"/>
    </row>
    <row r="441" spans="1:17" s="133" customFormat="1" ht="24.75" hidden="1" customHeight="1" x14ac:dyDescent="0.25">
      <c r="A441" s="430">
        <v>10</v>
      </c>
      <c r="B441" s="433" t="s">
        <v>109</v>
      </c>
      <c r="C441" s="434"/>
      <c r="D441" s="52" t="s">
        <v>31</v>
      </c>
      <c r="E441" s="383">
        <v>9</v>
      </c>
      <c r="F441" s="384"/>
      <c r="G441" s="222">
        <v>9</v>
      </c>
      <c r="H441" s="208">
        <v>9</v>
      </c>
      <c r="I441" s="205"/>
      <c r="J441" s="205"/>
      <c r="K441" s="205"/>
      <c r="L441" s="205"/>
      <c r="M441" s="205"/>
      <c r="N441" s="205"/>
      <c r="O441" s="205"/>
      <c r="P441" s="205"/>
      <c r="Q441" s="204"/>
    </row>
    <row r="442" spans="1:17" s="133" customFormat="1" ht="17.25" hidden="1" customHeight="1" x14ac:dyDescent="0.25">
      <c r="A442" s="432"/>
      <c r="B442" s="435"/>
      <c r="C442" s="436"/>
      <c r="D442" s="62" t="s">
        <v>29</v>
      </c>
      <c r="E442" s="383">
        <v>2</v>
      </c>
      <c r="F442" s="384"/>
      <c r="G442" s="222">
        <v>26</v>
      </c>
      <c r="H442" s="208">
        <v>19</v>
      </c>
      <c r="I442" s="205"/>
      <c r="J442" s="205"/>
      <c r="K442" s="205"/>
      <c r="L442" s="205"/>
      <c r="M442" s="205"/>
      <c r="N442" s="205"/>
      <c r="O442" s="205"/>
      <c r="P442" s="205"/>
      <c r="Q442" s="204"/>
    </row>
    <row r="443" spans="1:17" s="133" customFormat="1" ht="12.75" hidden="1" customHeight="1" x14ac:dyDescent="0.25">
      <c r="A443" s="432"/>
      <c r="B443" s="435"/>
      <c r="C443" s="436"/>
      <c r="D443" s="227" t="s">
        <v>1097</v>
      </c>
      <c r="E443" s="385">
        <f>E442+E441</f>
        <v>11</v>
      </c>
      <c r="F443" s="386"/>
      <c r="G443" s="230">
        <f>G442+G441</f>
        <v>35</v>
      </c>
      <c r="H443" s="229">
        <f>H442+H441</f>
        <v>28</v>
      </c>
      <c r="I443" s="205"/>
      <c r="J443" s="205"/>
      <c r="K443" s="205"/>
      <c r="L443" s="205"/>
      <c r="M443" s="205"/>
      <c r="N443" s="205"/>
      <c r="O443" s="205"/>
      <c r="P443" s="205"/>
      <c r="Q443" s="204"/>
    </row>
    <row r="444" spans="1:17" s="133" customFormat="1" ht="24.75" hidden="1" customHeight="1" x14ac:dyDescent="0.25">
      <c r="A444" s="430">
        <v>11</v>
      </c>
      <c r="B444" s="433" t="s">
        <v>122</v>
      </c>
      <c r="C444" s="434"/>
      <c r="D444" s="52" t="s">
        <v>31</v>
      </c>
      <c r="E444" s="383">
        <v>7</v>
      </c>
      <c r="F444" s="384"/>
      <c r="G444" s="222">
        <v>7</v>
      </c>
      <c r="H444" s="208">
        <v>7</v>
      </c>
      <c r="I444" s="205"/>
      <c r="J444" s="205"/>
      <c r="K444" s="205"/>
      <c r="L444" s="205"/>
      <c r="M444" s="205"/>
      <c r="N444" s="205"/>
      <c r="O444" s="205"/>
      <c r="P444" s="205"/>
      <c r="Q444" s="204"/>
    </row>
    <row r="445" spans="1:17" s="133" customFormat="1" ht="15.75" hidden="1" customHeight="1" x14ac:dyDescent="0.25">
      <c r="A445" s="432"/>
      <c r="B445" s="435"/>
      <c r="C445" s="436"/>
      <c r="D445" s="227" t="s">
        <v>1097</v>
      </c>
      <c r="E445" s="385">
        <f>E444</f>
        <v>7</v>
      </c>
      <c r="F445" s="386"/>
      <c r="G445" s="230">
        <f>G444</f>
        <v>7</v>
      </c>
      <c r="H445" s="229">
        <f>H444</f>
        <v>7</v>
      </c>
      <c r="I445" s="205"/>
      <c r="J445" s="205"/>
      <c r="K445" s="205"/>
      <c r="L445" s="205"/>
      <c r="M445" s="205"/>
      <c r="N445" s="205"/>
      <c r="O445" s="205"/>
      <c r="P445" s="205"/>
      <c r="Q445" s="204"/>
    </row>
    <row r="446" spans="1:17" s="133" customFormat="1" ht="24.75" hidden="1" customHeight="1" x14ac:dyDescent="0.25">
      <c r="A446" s="430">
        <v>12</v>
      </c>
      <c r="B446" s="433" t="s">
        <v>126</v>
      </c>
      <c r="C446" s="434"/>
      <c r="D446" s="52" t="s">
        <v>31</v>
      </c>
      <c r="E446" s="383">
        <v>6</v>
      </c>
      <c r="F446" s="384"/>
      <c r="G446" s="222">
        <v>6</v>
      </c>
      <c r="H446" s="208">
        <v>6</v>
      </c>
      <c r="I446" s="205"/>
      <c r="J446" s="205"/>
      <c r="K446" s="205"/>
      <c r="L446" s="205"/>
      <c r="M446" s="205"/>
      <c r="N446" s="205"/>
      <c r="O446" s="205"/>
      <c r="P446" s="205"/>
      <c r="Q446" s="204"/>
    </row>
    <row r="447" spans="1:17" s="133" customFormat="1" ht="15" hidden="1" customHeight="1" x14ac:dyDescent="0.25">
      <c r="A447" s="432"/>
      <c r="B447" s="435"/>
      <c r="C447" s="436"/>
      <c r="D447" s="62" t="s">
        <v>29</v>
      </c>
      <c r="E447" s="383">
        <v>5</v>
      </c>
      <c r="F447" s="384"/>
      <c r="G447" s="222">
        <v>48</v>
      </c>
      <c r="H447" s="208">
        <v>45</v>
      </c>
      <c r="I447" s="205"/>
      <c r="J447" s="205"/>
      <c r="K447" s="205"/>
      <c r="L447" s="205"/>
      <c r="M447" s="205"/>
      <c r="N447" s="205"/>
      <c r="O447" s="205"/>
      <c r="P447" s="205"/>
      <c r="Q447" s="204"/>
    </row>
    <row r="448" spans="1:17" s="133" customFormat="1" ht="12.75" hidden="1" customHeight="1" x14ac:dyDescent="0.25">
      <c r="A448" s="432"/>
      <c r="B448" s="435"/>
      <c r="C448" s="436"/>
      <c r="D448" s="227" t="s">
        <v>1097</v>
      </c>
      <c r="E448" s="385">
        <f>E447+E446</f>
        <v>11</v>
      </c>
      <c r="F448" s="386"/>
      <c r="G448" s="230">
        <f>G447+G446</f>
        <v>54</v>
      </c>
      <c r="H448" s="229">
        <f>H447+H446</f>
        <v>51</v>
      </c>
      <c r="I448" s="205"/>
      <c r="J448" s="205"/>
      <c r="K448" s="205"/>
      <c r="L448" s="205"/>
      <c r="M448" s="205"/>
      <c r="N448" s="205"/>
      <c r="O448" s="205"/>
      <c r="P448" s="205"/>
      <c r="Q448" s="204"/>
    </row>
    <row r="449" spans="1:17" s="133" customFormat="1" ht="24.75" hidden="1" customHeight="1" x14ac:dyDescent="0.25">
      <c r="A449" s="430">
        <v>13</v>
      </c>
      <c r="B449" s="433" t="s">
        <v>140</v>
      </c>
      <c r="C449" s="434"/>
      <c r="D449" s="52" t="s">
        <v>31</v>
      </c>
      <c r="E449" s="383">
        <v>3</v>
      </c>
      <c r="F449" s="384"/>
      <c r="G449" s="222">
        <v>3</v>
      </c>
      <c r="H449" s="208">
        <v>3</v>
      </c>
      <c r="I449" s="205"/>
      <c r="J449" s="205"/>
      <c r="K449" s="205"/>
      <c r="L449" s="205"/>
      <c r="M449" s="205"/>
      <c r="N449" s="205"/>
      <c r="O449" s="205"/>
      <c r="P449" s="205"/>
      <c r="Q449" s="204"/>
    </row>
    <row r="450" spans="1:17" s="133" customFormat="1" ht="15.75" hidden="1" customHeight="1" x14ac:dyDescent="0.25">
      <c r="A450" s="432"/>
      <c r="B450" s="435"/>
      <c r="C450" s="436"/>
      <c r="D450" s="227" t="s">
        <v>1097</v>
      </c>
      <c r="E450" s="385">
        <f>E449</f>
        <v>3</v>
      </c>
      <c r="F450" s="386"/>
      <c r="G450" s="230">
        <f>G449</f>
        <v>3</v>
      </c>
      <c r="H450" s="229">
        <f>H449</f>
        <v>3</v>
      </c>
      <c r="I450" s="205"/>
      <c r="J450" s="205"/>
      <c r="K450" s="205"/>
      <c r="L450" s="205"/>
      <c r="M450" s="205"/>
      <c r="N450" s="205"/>
      <c r="O450" s="205"/>
      <c r="P450" s="205"/>
      <c r="Q450" s="204"/>
    </row>
    <row r="451" spans="1:17" s="133" customFormat="1" ht="24.75" hidden="1" customHeight="1" x14ac:dyDescent="0.25">
      <c r="A451" s="430">
        <v>14</v>
      </c>
      <c r="B451" s="433" t="s">
        <v>144</v>
      </c>
      <c r="C451" s="434"/>
      <c r="D451" s="52" t="s">
        <v>31</v>
      </c>
      <c r="E451" s="383">
        <v>4</v>
      </c>
      <c r="F451" s="384"/>
      <c r="G451" s="222">
        <v>4</v>
      </c>
      <c r="H451" s="208">
        <v>4</v>
      </c>
      <c r="I451" s="205"/>
      <c r="J451" s="205"/>
      <c r="K451" s="205"/>
      <c r="L451" s="205"/>
      <c r="M451" s="205"/>
      <c r="N451" s="205"/>
      <c r="O451" s="205"/>
      <c r="P451" s="205"/>
      <c r="Q451" s="204"/>
    </row>
    <row r="452" spans="1:17" s="133" customFormat="1" ht="15.75" hidden="1" customHeight="1" x14ac:dyDescent="0.25">
      <c r="A452" s="432"/>
      <c r="B452" s="435"/>
      <c r="C452" s="436"/>
      <c r="D452" s="62" t="s">
        <v>29</v>
      </c>
      <c r="E452" s="383">
        <v>1</v>
      </c>
      <c r="F452" s="384"/>
      <c r="G452" s="222">
        <v>2</v>
      </c>
      <c r="H452" s="208">
        <v>2</v>
      </c>
      <c r="I452" s="205"/>
      <c r="J452" s="205"/>
      <c r="K452" s="205"/>
      <c r="L452" s="205"/>
      <c r="M452" s="205"/>
      <c r="N452" s="205"/>
      <c r="O452" s="205"/>
      <c r="P452" s="205"/>
      <c r="Q452" s="204"/>
    </row>
    <row r="453" spans="1:17" s="133" customFormat="1" ht="15" hidden="1" customHeight="1" x14ac:dyDescent="0.25">
      <c r="A453" s="432"/>
      <c r="B453" s="435"/>
      <c r="C453" s="436"/>
      <c r="D453" s="227" t="s">
        <v>1097</v>
      </c>
      <c r="E453" s="385">
        <f>E452+E451</f>
        <v>5</v>
      </c>
      <c r="F453" s="386"/>
      <c r="G453" s="230">
        <f>G452+G451</f>
        <v>6</v>
      </c>
      <c r="H453" s="229">
        <f>H452+H451</f>
        <v>6</v>
      </c>
      <c r="I453" s="205"/>
      <c r="J453" s="205"/>
      <c r="K453" s="205"/>
      <c r="L453" s="205"/>
      <c r="M453" s="205"/>
      <c r="N453" s="205"/>
      <c r="O453" s="205"/>
      <c r="P453" s="205"/>
      <c r="Q453" s="204"/>
    </row>
    <row r="454" spans="1:17" s="133" customFormat="1" ht="24.75" hidden="1" customHeight="1" x14ac:dyDescent="0.25">
      <c r="A454" s="430">
        <v>15</v>
      </c>
      <c r="B454" s="433" t="s">
        <v>147</v>
      </c>
      <c r="C454" s="434"/>
      <c r="D454" s="52" t="s">
        <v>31</v>
      </c>
      <c r="E454" s="383">
        <v>3</v>
      </c>
      <c r="F454" s="384"/>
      <c r="G454" s="222">
        <v>3</v>
      </c>
      <c r="H454" s="208">
        <v>3</v>
      </c>
      <c r="I454" s="205"/>
      <c r="J454" s="205"/>
      <c r="K454" s="205"/>
      <c r="L454" s="205"/>
      <c r="M454" s="205"/>
      <c r="N454" s="205"/>
      <c r="O454" s="205"/>
      <c r="P454" s="205"/>
      <c r="Q454" s="204"/>
    </row>
    <row r="455" spans="1:17" s="133" customFormat="1" ht="15" hidden="1" customHeight="1" x14ac:dyDescent="0.25">
      <c r="A455" s="432"/>
      <c r="B455" s="435"/>
      <c r="C455" s="436"/>
      <c r="D455" s="227" t="s">
        <v>1097</v>
      </c>
      <c r="E455" s="385">
        <f>E454</f>
        <v>3</v>
      </c>
      <c r="F455" s="386"/>
      <c r="G455" s="230">
        <f>G454</f>
        <v>3</v>
      </c>
      <c r="H455" s="229">
        <f>H454</f>
        <v>3</v>
      </c>
      <c r="I455" s="205"/>
      <c r="J455" s="205"/>
      <c r="K455" s="205"/>
      <c r="L455" s="205"/>
      <c r="M455" s="205"/>
      <c r="N455" s="205"/>
      <c r="O455" s="205"/>
      <c r="P455" s="205"/>
      <c r="Q455" s="204"/>
    </row>
    <row r="456" spans="1:17" s="133" customFormat="1" ht="24.75" hidden="1" customHeight="1" x14ac:dyDescent="0.25">
      <c r="A456" s="430">
        <v>16</v>
      </c>
      <c r="B456" s="433" t="s">
        <v>152</v>
      </c>
      <c r="C456" s="434"/>
      <c r="D456" s="244" t="s">
        <v>31</v>
      </c>
      <c r="E456" s="383">
        <v>9</v>
      </c>
      <c r="F456" s="384"/>
      <c r="G456" s="222">
        <v>9</v>
      </c>
      <c r="H456" s="208">
        <v>9</v>
      </c>
      <c r="I456" s="205"/>
      <c r="J456" s="205"/>
      <c r="K456" s="205"/>
      <c r="L456" s="205"/>
      <c r="M456" s="205"/>
      <c r="N456" s="205"/>
      <c r="O456" s="205"/>
      <c r="P456" s="205"/>
      <c r="Q456" s="204"/>
    </row>
    <row r="457" spans="1:17" s="133" customFormat="1" ht="17.25" hidden="1" customHeight="1" x14ac:dyDescent="0.25">
      <c r="A457" s="432"/>
      <c r="B457" s="435"/>
      <c r="C457" s="436"/>
      <c r="D457" s="227" t="s">
        <v>1097</v>
      </c>
      <c r="E457" s="385">
        <f>E456</f>
        <v>9</v>
      </c>
      <c r="F457" s="386"/>
      <c r="G457" s="230">
        <f>G456</f>
        <v>9</v>
      </c>
      <c r="H457" s="229">
        <f>H456</f>
        <v>9</v>
      </c>
      <c r="I457" s="205"/>
      <c r="J457" s="205"/>
      <c r="K457" s="205"/>
      <c r="L457" s="205"/>
      <c r="M457" s="205"/>
      <c r="N457" s="205"/>
      <c r="O457" s="205"/>
      <c r="P457" s="205"/>
      <c r="Q457" s="204"/>
    </row>
    <row r="458" spans="1:17" s="133" customFormat="1" ht="24.75" hidden="1" customHeight="1" x14ac:dyDescent="0.25">
      <c r="A458" s="430">
        <v>17</v>
      </c>
      <c r="B458" s="433" t="s">
        <v>163</v>
      </c>
      <c r="C458" s="434"/>
      <c r="D458" s="52" t="s">
        <v>31</v>
      </c>
      <c r="E458" s="383">
        <v>17</v>
      </c>
      <c r="F458" s="384"/>
      <c r="G458" s="222">
        <v>17</v>
      </c>
      <c r="H458" s="208">
        <v>16</v>
      </c>
      <c r="I458" s="205"/>
      <c r="J458" s="205"/>
      <c r="K458" s="205"/>
      <c r="L458" s="205"/>
      <c r="M458" s="205"/>
      <c r="N458" s="205"/>
      <c r="O458" s="205"/>
      <c r="P458" s="205"/>
      <c r="Q458" s="204"/>
    </row>
    <row r="459" spans="1:17" s="133" customFormat="1" ht="15.75" hidden="1" customHeight="1" x14ac:dyDescent="0.25">
      <c r="A459" s="432"/>
      <c r="B459" s="435"/>
      <c r="C459" s="436"/>
      <c r="D459" s="62" t="s">
        <v>29</v>
      </c>
      <c r="E459" s="383">
        <v>1</v>
      </c>
      <c r="F459" s="384"/>
      <c r="G459" s="222">
        <v>10</v>
      </c>
      <c r="H459" s="208">
        <v>1</v>
      </c>
      <c r="I459" s="205"/>
      <c r="J459" s="205"/>
      <c r="K459" s="205"/>
      <c r="L459" s="205"/>
      <c r="M459" s="205"/>
      <c r="N459" s="205"/>
      <c r="O459" s="205"/>
      <c r="P459" s="205"/>
      <c r="Q459" s="204"/>
    </row>
    <row r="460" spans="1:17" s="133" customFormat="1" ht="14.25" hidden="1" customHeight="1" x14ac:dyDescent="0.25">
      <c r="A460" s="432"/>
      <c r="B460" s="435"/>
      <c r="C460" s="436"/>
      <c r="D460" s="227" t="s">
        <v>1097</v>
      </c>
      <c r="E460" s="385">
        <f>E459+E458</f>
        <v>18</v>
      </c>
      <c r="F460" s="386"/>
      <c r="G460" s="230">
        <f>G459+G458</f>
        <v>27</v>
      </c>
      <c r="H460" s="229">
        <f>H459+H458</f>
        <v>17</v>
      </c>
      <c r="I460" s="205"/>
      <c r="J460" s="205"/>
      <c r="K460" s="205"/>
      <c r="L460" s="205"/>
      <c r="M460" s="205"/>
      <c r="N460" s="205"/>
      <c r="O460" s="205"/>
      <c r="P460" s="205"/>
      <c r="Q460" s="204"/>
    </row>
    <row r="461" spans="1:17" s="133" customFormat="1" ht="24.75" hidden="1" customHeight="1" x14ac:dyDescent="0.25">
      <c r="A461" s="430">
        <v>18</v>
      </c>
      <c r="B461" s="433" t="s">
        <v>173</v>
      </c>
      <c r="C461" s="434"/>
      <c r="D461" s="52" t="s">
        <v>31</v>
      </c>
      <c r="E461" s="383">
        <v>5</v>
      </c>
      <c r="F461" s="384"/>
      <c r="G461" s="222">
        <v>5</v>
      </c>
      <c r="H461" s="208">
        <v>5</v>
      </c>
      <c r="I461" s="205"/>
      <c r="J461" s="205"/>
      <c r="K461" s="205"/>
      <c r="L461" s="205"/>
      <c r="M461" s="205"/>
      <c r="N461" s="205"/>
      <c r="O461" s="205"/>
      <c r="P461" s="205"/>
      <c r="Q461" s="204"/>
    </row>
    <row r="462" spans="1:17" s="133" customFormat="1" ht="12" hidden="1" customHeight="1" x14ac:dyDescent="0.25">
      <c r="A462" s="431"/>
      <c r="B462" s="439"/>
      <c r="C462" s="440"/>
      <c r="D462" s="227" t="s">
        <v>1097</v>
      </c>
      <c r="E462" s="385">
        <f>E461</f>
        <v>5</v>
      </c>
      <c r="F462" s="386"/>
      <c r="G462" s="230">
        <f>G461</f>
        <v>5</v>
      </c>
      <c r="H462" s="229">
        <f>H461</f>
        <v>5</v>
      </c>
      <c r="I462" s="205"/>
      <c r="J462" s="205"/>
      <c r="K462" s="205"/>
      <c r="L462" s="205"/>
      <c r="M462" s="205"/>
      <c r="N462" s="205"/>
      <c r="O462" s="205"/>
      <c r="P462" s="205"/>
      <c r="Q462" s="204"/>
    </row>
    <row r="463" spans="1:17" s="133" customFormat="1" ht="24.75" hidden="1" customHeight="1" x14ac:dyDescent="0.25">
      <c r="A463" s="430">
        <v>19</v>
      </c>
      <c r="B463" s="433" t="s">
        <v>179</v>
      </c>
      <c r="C463" s="434"/>
      <c r="D463" s="52" t="s">
        <v>31</v>
      </c>
      <c r="E463" s="383">
        <v>8</v>
      </c>
      <c r="F463" s="384"/>
      <c r="G463" s="222">
        <v>8</v>
      </c>
      <c r="H463" s="208">
        <v>8</v>
      </c>
      <c r="I463" s="205"/>
      <c r="J463" s="205"/>
      <c r="K463" s="205"/>
      <c r="L463" s="205"/>
      <c r="M463" s="205"/>
      <c r="N463" s="205"/>
      <c r="O463" s="205"/>
      <c r="P463" s="205"/>
      <c r="Q463" s="204"/>
    </row>
    <row r="464" spans="1:17" s="133" customFormat="1" ht="14.25" hidden="1" customHeight="1" x14ac:dyDescent="0.25">
      <c r="A464" s="431"/>
      <c r="B464" s="439"/>
      <c r="C464" s="440"/>
      <c r="D464" s="227" t="s">
        <v>1097</v>
      </c>
      <c r="E464" s="385">
        <f>E463</f>
        <v>8</v>
      </c>
      <c r="F464" s="386"/>
      <c r="G464" s="230">
        <f>G463</f>
        <v>8</v>
      </c>
      <c r="H464" s="229">
        <f>H463</f>
        <v>8</v>
      </c>
      <c r="I464" s="205"/>
      <c r="J464" s="205"/>
      <c r="K464" s="205"/>
      <c r="L464" s="205"/>
      <c r="M464" s="205"/>
      <c r="N464" s="205"/>
      <c r="O464" s="205"/>
      <c r="P464" s="205"/>
      <c r="Q464" s="204"/>
    </row>
    <row r="465" spans="1:17" s="133" customFormat="1" ht="24.75" hidden="1" customHeight="1" x14ac:dyDescent="0.25">
      <c r="A465" s="430">
        <v>20</v>
      </c>
      <c r="B465" s="433" t="s">
        <v>185</v>
      </c>
      <c r="C465" s="434"/>
      <c r="D465" s="52" t="s">
        <v>31</v>
      </c>
      <c r="E465" s="383">
        <v>33</v>
      </c>
      <c r="F465" s="384"/>
      <c r="G465" s="222">
        <v>33</v>
      </c>
      <c r="H465" s="208">
        <v>33</v>
      </c>
      <c r="I465" s="205"/>
      <c r="J465" s="205"/>
      <c r="K465" s="205"/>
      <c r="L465" s="205"/>
      <c r="M465" s="205"/>
      <c r="N465" s="205"/>
      <c r="O465" s="205"/>
      <c r="P465" s="205"/>
      <c r="Q465" s="204"/>
    </row>
    <row r="466" spans="1:17" s="133" customFormat="1" ht="15" hidden="1" customHeight="1" x14ac:dyDescent="0.25">
      <c r="A466" s="432"/>
      <c r="B466" s="435"/>
      <c r="C466" s="436"/>
      <c r="D466" s="62" t="s">
        <v>29</v>
      </c>
      <c r="E466" s="383">
        <v>1</v>
      </c>
      <c r="F466" s="384"/>
      <c r="G466" s="222" t="s">
        <v>33</v>
      </c>
      <c r="H466" s="208" t="s">
        <v>33</v>
      </c>
      <c r="I466" s="205"/>
      <c r="J466" s="205"/>
      <c r="K466" s="205"/>
      <c r="L466" s="205"/>
      <c r="M466" s="205"/>
      <c r="N466" s="205"/>
      <c r="O466" s="205"/>
      <c r="P466" s="205"/>
      <c r="Q466" s="204"/>
    </row>
    <row r="467" spans="1:17" s="133" customFormat="1" ht="13.5" hidden="1" customHeight="1" x14ac:dyDescent="0.25">
      <c r="A467" s="431"/>
      <c r="B467" s="439"/>
      <c r="C467" s="440"/>
      <c r="D467" s="227" t="s">
        <v>1097</v>
      </c>
      <c r="E467" s="385">
        <f>E466+E465</f>
        <v>34</v>
      </c>
      <c r="F467" s="386"/>
      <c r="G467" s="230">
        <f>G465</f>
        <v>33</v>
      </c>
      <c r="H467" s="229">
        <f>H465</f>
        <v>33</v>
      </c>
      <c r="I467" s="205"/>
      <c r="J467" s="205"/>
      <c r="K467" s="205"/>
      <c r="L467" s="205"/>
      <c r="M467" s="205"/>
      <c r="N467" s="205"/>
      <c r="O467" s="205"/>
      <c r="P467" s="205"/>
      <c r="Q467" s="204"/>
    </row>
    <row r="468" spans="1:17" s="133" customFormat="1" ht="25.5" hidden="1" customHeight="1" x14ac:dyDescent="0.25">
      <c r="A468" s="430">
        <v>21</v>
      </c>
      <c r="B468" s="433" t="s">
        <v>193</v>
      </c>
      <c r="C468" s="434"/>
      <c r="D468" s="52" t="s">
        <v>31</v>
      </c>
      <c r="E468" s="383">
        <v>1</v>
      </c>
      <c r="F468" s="384"/>
      <c r="G468" s="222">
        <v>1</v>
      </c>
      <c r="H468" s="208">
        <v>1</v>
      </c>
      <c r="I468" s="205"/>
      <c r="J468" s="205"/>
      <c r="K468" s="205"/>
      <c r="L468" s="205"/>
      <c r="M468" s="205"/>
      <c r="N468" s="205"/>
      <c r="O468" s="205"/>
      <c r="P468" s="205"/>
      <c r="Q468" s="204"/>
    </row>
    <row r="469" spans="1:17" s="133" customFormat="1" ht="16.5" hidden="1" customHeight="1" x14ac:dyDescent="0.25">
      <c r="A469" s="431"/>
      <c r="B469" s="439"/>
      <c r="C469" s="440"/>
      <c r="D469" s="231" t="s">
        <v>1097</v>
      </c>
      <c r="E469" s="385">
        <v>1</v>
      </c>
      <c r="F469" s="386"/>
      <c r="G469" s="230">
        <v>1</v>
      </c>
      <c r="H469" s="229">
        <v>1</v>
      </c>
      <c r="I469" s="205"/>
      <c r="J469" s="205"/>
      <c r="K469" s="205"/>
      <c r="L469" s="205"/>
      <c r="M469" s="205"/>
      <c r="N469" s="205"/>
      <c r="O469" s="205"/>
      <c r="P469" s="205"/>
      <c r="Q469" s="204"/>
    </row>
    <row r="470" spans="1:17" s="133" customFormat="1" ht="24.75" hidden="1" customHeight="1" x14ac:dyDescent="0.25">
      <c r="A470" s="430">
        <v>22</v>
      </c>
      <c r="B470" s="433" t="s">
        <v>200</v>
      </c>
      <c r="C470" s="434"/>
      <c r="D470" s="244" t="s">
        <v>31</v>
      </c>
      <c r="E470" s="383">
        <v>16</v>
      </c>
      <c r="F470" s="384"/>
      <c r="G470" s="222">
        <v>16</v>
      </c>
      <c r="H470" s="208">
        <v>16</v>
      </c>
      <c r="I470" s="205"/>
      <c r="J470" s="205"/>
      <c r="K470" s="205"/>
      <c r="L470" s="205"/>
      <c r="M470" s="205"/>
      <c r="N470" s="205"/>
      <c r="O470" s="205"/>
      <c r="P470" s="205"/>
      <c r="Q470" s="204"/>
    </row>
    <row r="471" spans="1:17" s="133" customFormat="1" ht="17.25" hidden="1" customHeight="1" x14ac:dyDescent="0.25">
      <c r="A471" s="431"/>
      <c r="B471" s="439"/>
      <c r="C471" s="440"/>
      <c r="D471" s="227" t="s">
        <v>1097</v>
      </c>
      <c r="E471" s="385">
        <f>E470</f>
        <v>16</v>
      </c>
      <c r="F471" s="386"/>
      <c r="G471" s="230">
        <f>G470</f>
        <v>16</v>
      </c>
      <c r="H471" s="229">
        <f>H470</f>
        <v>16</v>
      </c>
      <c r="I471" s="205"/>
      <c r="J471" s="205"/>
      <c r="K471" s="205"/>
      <c r="L471" s="205"/>
      <c r="M471" s="205"/>
      <c r="N471" s="205"/>
      <c r="O471" s="205"/>
      <c r="P471" s="205"/>
      <c r="Q471" s="204"/>
    </row>
    <row r="472" spans="1:17" s="133" customFormat="1" ht="24.75" hidden="1" customHeight="1" x14ac:dyDescent="0.25">
      <c r="A472" s="430">
        <v>23</v>
      </c>
      <c r="B472" s="433" t="s">
        <v>216</v>
      </c>
      <c r="C472" s="434"/>
      <c r="D472" s="52" t="s">
        <v>31</v>
      </c>
      <c r="E472" s="383">
        <v>11</v>
      </c>
      <c r="F472" s="384"/>
      <c r="G472" s="222">
        <v>11</v>
      </c>
      <c r="H472" s="208">
        <v>11</v>
      </c>
      <c r="I472" s="205"/>
      <c r="J472" s="205"/>
      <c r="K472" s="205"/>
      <c r="L472" s="205"/>
      <c r="M472" s="205"/>
      <c r="N472" s="205"/>
      <c r="O472" s="205"/>
      <c r="P472" s="205"/>
      <c r="Q472" s="204"/>
    </row>
    <row r="473" spans="1:17" s="133" customFormat="1" ht="15.75" hidden="1" customHeight="1" x14ac:dyDescent="0.25">
      <c r="A473" s="432"/>
      <c r="B473" s="435"/>
      <c r="C473" s="436"/>
      <c r="D473" s="62" t="s">
        <v>29</v>
      </c>
      <c r="E473" s="383">
        <v>1</v>
      </c>
      <c r="F473" s="384"/>
      <c r="G473" s="222" t="s">
        <v>33</v>
      </c>
      <c r="H473" s="208" t="s">
        <v>33</v>
      </c>
      <c r="I473" s="205"/>
      <c r="J473" s="205"/>
      <c r="K473" s="205"/>
      <c r="L473" s="205"/>
      <c r="M473" s="205"/>
      <c r="N473" s="205"/>
      <c r="O473" s="205"/>
      <c r="P473" s="205"/>
      <c r="Q473" s="204"/>
    </row>
    <row r="474" spans="1:17" s="133" customFormat="1" ht="12.75" hidden="1" customHeight="1" x14ac:dyDescent="0.25">
      <c r="A474" s="431"/>
      <c r="B474" s="439"/>
      <c r="C474" s="440"/>
      <c r="D474" s="227" t="s">
        <v>1097</v>
      </c>
      <c r="E474" s="385">
        <f>E473+E472</f>
        <v>12</v>
      </c>
      <c r="F474" s="386"/>
      <c r="G474" s="230">
        <f>G472</f>
        <v>11</v>
      </c>
      <c r="H474" s="229">
        <f>H472</f>
        <v>11</v>
      </c>
      <c r="I474" s="205"/>
      <c r="J474" s="205"/>
      <c r="K474" s="205"/>
      <c r="L474" s="205"/>
      <c r="M474" s="205"/>
      <c r="N474" s="205"/>
      <c r="O474" s="205"/>
      <c r="P474" s="205"/>
      <c r="Q474" s="204"/>
    </row>
    <row r="475" spans="1:17" s="133" customFormat="1" ht="27" hidden="1" customHeight="1" x14ac:dyDescent="0.25">
      <c r="A475" s="430">
        <v>24</v>
      </c>
      <c r="B475" s="433" t="s">
        <v>231</v>
      </c>
      <c r="C475" s="434"/>
      <c r="D475" s="52" t="s">
        <v>31</v>
      </c>
      <c r="E475" s="383">
        <v>103</v>
      </c>
      <c r="F475" s="384"/>
      <c r="G475" s="222">
        <v>102</v>
      </c>
      <c r="H475" s="208">
        <v>71</v>
      </c>
      <c r="I475" s="205"/>
      <c r="J475" s="205"/>
      <c r="K475" s="205"/>
      <c r="L475" s="205"/>
      <c r="M475" s="205"/>
      <c r="N475" s="205"/>
      <c r="O475" s="205"/>
      <c r="P475" s="205"/>
      <c r="Q475" s="204"/>
    </row>
    <row r="476" spans="1:17" s="133" customFormat="1" ht="22.5" hidden="1" customHeight="1" x14ac:dyDescent="0.25">
      <c r="A476" s="432"/>
      <c r="B476" s="435"/>
      <c r="C476" s="436"/>
      <c r="D476" s="62" t="s">
        <v>29</v>
      </c>
      <c r="E476" s="383">
        <v>5</v>
      </c>
      <c r="F476" s="384"/>
      <c r="G476" s="223">
        <v>565</v>
      </c>
      <c r="H476" s="214">
        <v>56</v>
      </c>
      <c r="I476" s="205"/>
      <c r="J476" s="205"/>
      <c r="K476" s="205"/>
      <c r="L476" s="205"/>
      <c r="M476" s="205"/>
      <c r="N476" s="205"/>
      <c r="O476" s="205"/>
      <c r="P476" s="205"/>
      <c r="Q476" s="204"/>
    </row>
    <row r="477" spans="1:17" s="133" customFormat="1" ht="90.75" hidden="1" customHeight="1" x14ac:dyDescent="0.25">
      <c r="A477" s="432"/>
      <c r="B477" s="435"/>
      <c r="C477" s="436"/>
      <c r="D477" s="109" t="s">
        <v>1100</v>
      </c>
      <c r="E477" s="383">
        <v>16</v>
      </c>
      <c r="F477" s="384"/>
      <c r="G477" s="223">
        <v>1884</v>
      </c>
      <c r="H477" s="214">
        <v>1884</v>
      </c>
      <c r="I477" s="205"/>
      <c r="J477" s="205"/>
      <c r="K477" s="205"/>
      <c r="L477" s="205"/>
      <c r="M477" s="205"/>
      <c r="N477" s="205"/>
      <c r="O477" s="205"/>
      <c r="P477" s="205"/>
      <c r="Q477" s="204"/>
    </row>
    <row r="478" spans="1:17" s="133" customFormat="1" ht="16.5" hidden="1" customHeight="1" thickBot="1" x14ac:dyDescent="0.3">
      <c r="A478" s="441"/>
      <c r="B478" s="437"/>
      <c r="C478" s="438"/>
      <c r="D478" s="224" t="s">
        <v>1097</v>
      </c>
      <c r="E478" s="447">
        <f>SUM(E475:F477)</f>
        <v>124</v>
      </c>
      <c r="F478" s="448"/>
      <c r="G478" s="225">
        <f>SUM(G475:G477)</f>
        <v>2551</v>
      </c>
      <c r="H478" s="213">
        <f>SUM(H475:H477)</f>
        <v>2011</v>
      </c>
      <c r="I478" s="205"/>
      <c r="J478" s="205"/>
      <c r="K478" s="205"/>
      <c r="L478" s="205"/>
      <c r="M478" s="205"/>
      <c r="N478" s="205"/>
      <c r="O478" s="205"/>
      <c r="P478" s="205"/>
      <c r="Q478" s="204"/>
    </row>
    <row r="479" spans="1:17" ht="15.75" hidden="1" customHeight="1" thickBot="1" x14ac:dyDescent="0.3">
      <c r="A479" s="414"/>
      <c r="B479" s="415"/>
      <c r="C479" s="416"/>
      <c r="D479" s="251" t="s">
        <v>1073</v>
      </c>
      <c r="E479" s="399">
        <f>E478+E474+E471+E469+E467+E464+E462+E460+E457+E455+E453+E450+E448+E445+E443+E440+E438+E436+E433+E430+E427+E424+E422+E419</f>
        <v>400</v>
      </c>
      <c r="F479" s="400"/>
      <c r="G479" s="252">
        <f>G478+G419+G422+G424+G427+G430+G433+G436+G438+G440+G443+G445+G448+G450+G453+G455+G457+G460+G462+G464+G467+G469+G471+G474</f>
        <v>3714</v>
      </c>
      <c r="H479" s="252">
        <f>H478+H474+H471+H469+H467+H464+H462+H460+H457+H455+H453+H450+H448+H445+H443+H440+H438+H436+H433+H430+H427+H424+H422+H419</f>
        <v>3052</v>
      </c>
      <c r="I479" s="184"/>
    </row>
    <row r="480" spans="1:17" ht="26.25" hidden="1" thickBot="1" x14ac:dyDescent="0.3">
      <c r="A480" s="405"/>
      <c r="B480" s="406"/>
      <c r="C480" s="407"/>
      <c r="D480" s="253" t="s">
        <v>31</v>
      </c>
      <c r="E480" s="401">
        <f>E417+E420+E423+E425+E428+E431+E434+E437+E441+E444+E446+E449+E451+E454+E458++E456+E461+E463+E465+E468+E470+E472+E475+E439</f>
        <v>359</v>
      </c>
      <c r="F480" s="402"/>
      <c r="G480" s="254">
        <f>G475+G472+G470+G468+G465+G463+G461+G458+G456+G454+G451+G449+G446+G444+G441+G439+G437+G434+G431+G428+G425+G423+G420+G417</f>
        <v>359</v>
      </c>
      <c r="H480" s="255">
        <f>H475+H472+H470+H468+H465+H463+H461+H458+H456+H454+H451+H449+H446+H444+H441+H439+H437+H434+H431+H428+H425+H423+H420+H417</f>
        <v>326</v>
      </c>
      <c r="I480" s="29"/>
    </row>
    <row r="481" spans="1:9" ht="15.75" hidden="1" customHeight="1" thickBot="1" x14ac:dyDescent="0.3">
      <c r="A481" s="408"/>
      <c r="B481" s="409"/>
      <c r="C481" s="410"/>
      <c r="D481" s="256" t="s">
        <v>29</v>
      </c>
      <c r="E481" s="403">
        <f>E418+E421+E426+E429+E432+E435+E442+E447+E452+E459+E466+E473+E476</f>
        <v>25</v>
      </c>
      <c r="F481" s="404"/>
      <c r="G481" s="257">
        <f>G421+G426+G429+G432+G435+G442+G447+G452+G459+G476</f>
        <v>1471</v>
      </c>
      <c r="H481" s="257">
        <f>H421+H426+H429+H432+H435+H442+H447+H452+H459+H476</f>
        <v>842</v>
      </c>
      <c r="I481" s="29"/>
    </row>
    <row r="482" spans="1:9" ht="90" hidden="1" thickBot="1" x14ac:dyDescent="0.3">
      <c r="A482" s="411"/>
      <c r="B482" s="412"/>
      <c r="C482" s="413"/>
      <c r="D482" s="256" t="s">
        <v>1100</v>
      </c>
      <c r="E482" s="401">
        <v>16</v>
      </c>
      <c r="F482" s="402"/>
      <c r="G482" s="254">
        <v>1884</v>
      </c>
      <c r="H482" s="254">
        <v>1884</v>
      </c>
      <c r="I482" s="29"/>
    </row>
    <row r="483" spans="1:9" ht="13.5" thickBot="1" x14ac:dyDescent="0.3">
      <c r="A483" s="29"/>
      <c r="B483" s="29"/>
      <c r="C483" s="200"/>
      <c r="D483" s="29"/>
      <c r="E483" s="184"/>
      <c r="F483" s="184"/>
      <c r="G483" s="29"/>
      <c r="H483" s="29"/>
      <c r="I483" s="29"/>
    </row>
    <row r="484" spans="1:9" ht="43.5" customHeight="1" thickBot="1" x14ac:dyDescent="0.3">
      <c r="A484" s="258" t="s">
        <v>1</v>
      </c>
      <c r="B484" s="417" t="s">
        <v>1095</v>
      </c>
      <c r="C484" s="418"/>
      <c r="D484" s="259" t="s">
        <v>3</v>
      </c>
      <c r="E484" s="419" t="s">
        <v>1115</v>
      </c>
      <c r="F484" s="420"/>
      <c r="G484" s="259" t="s">
        <v>1096</v>
      </c>
      <c r="H484" s="260" t="s">
        <v>5</v>
      </c>
      <c r="I484" s="29"/>
    </row>
    <row r="485" spans="1:9" ht="25.5" hidden="1" customHeight="1" x14ac:dyDescent="0.25">
      <c r="A485" s="421">
        <v>1</v>
      </c>
      <c r="B485" s="422" t="s">
        <v>7</v>
      </c>
      <c r="C485" s="423"/>
      <c r="D485" s="232" t="s">
        <v>31</v>
      </c>
      <c r="E485" s="424">
        <f>E487+E489+E491</f>
        <v>7</v>
      </c>
      <c r="F485" s="425"/>
      <c r="G485" s="233">
        <f>G487+G489+G491</f>
        <v>7</v>
      </c>
      <c r="H485" s="234">
        <f>H487+H489+H491</f>
        <v>7</v>
      </c>
      <c r="I485" s="29"/>
    </row>
    <row r="486" spans="1:9" ht="14.25" hidden="1" customHeight="1" x14ac:dyDescent="0.25">
      <c r="A486" s="333"/>
      <c r="B486" s="337"/>
      <c r="C486" s="338"/>
      <c r="D486" s="358" t="s">
        <v>1116</v>
      </c>
      <c r="E486" s="359"/>
      <c r="F486" s="359"/>
      <c r="G486" s="359"/>
      <c r="H486" s="360"/>
      <c r="I486" s="29"/>
    </row>
    <row r="487" spans="1:9" ht="26.25" hidden="1" customHeight="1" x14ac:dyDescent="0.25">
      <c r="A487" s="333"/>
      <c r="B487" s="337"/>
      <c r="C487" s="338"/>
      <c r="D487" s="4" t="s">
        <v>1117</v>
      </c>
      <c r="E487" s="325">
        <v>1</v>
      </c>
      <c r="F487" s="326"/>
      <c r="G487" s="220">
        <v>1</v>
      </c>
      <c r="H487" s="221">
        <v>1</v>
      </c>
      <c r="I487" s="29"/>
    </row>
    <row r="488" spans="1:9" ht="15.75" hidden="1" customHeight="1" x14ac:dyDescent="0.25">
      <c r="A488" s="333"/>
      <c r="B488" s="337"/>
      <c r="C488" s="338"/>
      <c r="D488" s="358" t="s">
        <v>1120</v>
      </c>
      <c r="E488" s="359"/>
      <c r="F488" s="359"/>
      <c r="G488" s="359"/>
      <c r="H488" s="360"/>
      <c r="I488" s="29"/>
    </row>
    <row r="489" spans="1:9" ht="39.75" hidden="1" customHeight="1" x14ac:dyDescent="0.25">
      <c r="A489" s="333"/>
      <c r="B489" s="337"/>
      <c r="C489" s="338"/>
      <c r="D489" s="5" t="s">
        <v>1126</v>
      </c>
      <c r="E489" s="325">
        <v>3</v>
      </c>
      <c r="F489" s="326"/>
      <c r="G489" s="220">
        <v>3</v>
      </c>
      <c r="H489" s="221">
        <v>3</v>
      </c>
      <c r="I489" s="29"/>
    </row>
    <row r="490" spans="1:9" ht="15.75" hidden="1" customHeight="1" x14ac:dyDescent="0.25">
      <c r="A490" s="333"/>
      <c r="B490" s="337"/>
      <c r="C490" s="338"/>
      <c r="D490" s="358" t="s">
        <v>1153</v>
      </c>
      <c r="E490" s="359"/>
      <c r="F490" s="359"/>
      <c r="G490" s="359"/>
      <c r="H490" s="360"/>
      <c r="I490" s="29"/>
    </row>
    <row r="491" spans="1:9" ht="51.75" hidden="1" customHeight="1" x14ac:dyDescent="0.25">
      <c r="A491" s="333"/>
      <c r="B491" s="337"/>
      <c r="C491" s="338"/>
      <c r="D491" s="5" t="s">
        <v>1127</v>
      </c>
      <c r="E491" s="325">
        <v>3</v>
      </c>
      <c r="F491" s="326"/>
      <c r="G491" s="220">
        <v>3</v>
      </c>
      <c r="H491" s="221">
        <v>3</v>
      </c>
      <c r="I491" s="29"/>
    </row>
    <row r="492" spans="1:9" ht="17.25" hidden="1" customHeight="1" x14ac:dyDescent="0.25">
      <c r="A492" s="333"/>
      <c r="B492" s="337"/>
      <c r="C492" s="338"/>
      <c r="D492" s="236" t="s">
        <v>29</v>
      </c>
      <c r="E492" s="341">
        <v>1</v>
      </c>
      <c r="F492" s="342"/>
      <c r="G492" s="210" t="s">
        <v>33</v>
      </c>
      <c r="H492" s="209" t="s">
        <v>33</v>
      </c>
      <c r="I492" s="29"/>
    </row>
    <row r="493" spans="1:9" ht="15.75" hidden="1" customHeight="1" x14ac:dyDescent="0.25">
      <c r="A493" s="333"/>
      <c r="B493" s="337"/>
      <c r="C493" s="338"/>
      <c r="D493" s="358" t="s">
        <v>139</v>
      </c>
      <c r="E493" s="359"/>
      <c r="F493" s="359"/>
      <c r="G493" s="359"/>
      <c r="H493" s="360"/>
      <c r="I493" s="29"/>
    </row>
    <row r="494" spans="1:9" ht="51" hidden="1" x14ac:dyDescent="0.25">
      <c r="A494" s="333"/>
      <c r="B494" s="337"/>
      <c r="C494" s="338"/>
      <c r="D494" s="61" t="s">
        <v>1119</v>
      </c>
      <c r="E494" s="325">
        <v>1</v>
      </c>
      <c r="F494" s="326"/>
      <c r="G494" s="261" t="s">
        <v>33</v>
      </c>
      <c r="H494" s="208" t="s">
        <v>33</v>
      </c>
      <c r="I494" s="29"/>
    </row>
    <row r="495" spans="1:9" ht="14.25" hidden="1" customHeight="1" x14ac:dyDescent="0.25">
      <c r="A495" s="362"/>
      <c r="B495" s="363"/>
      <c r="C495" s="364"/>
      <c r="D495" s="240" t="s">
        <v>1097</v>
      </c>
      <c r="E495" s="365">
        <f>E494+E491+E489+E487</f>
        <v>8</v>
      </c>
      <c r="F495" s="366"/>
      <c r="G495" s="238">
        <f>G487+G489+G491</f>
        <v>7</v>
      </c>
      <c r="H495" s="239">
        <f>H487+H489+H491</f>
        <v>7</v>
      </c>
      <c r="I495" s="29"/>
    </row>
    <row r="496" spans="1:9" ht="25.5" hidden="1" customHeight="1" x14ac:dyDescent="0.25">
      <c r="A496" s="332">
        <v>2</v>
      </c>
      <c r="B496" s="335" t="s">
        <v>16</v>
      </c>
      <c r="C496" s="336"/>
      <c r="D496" s="211" t="s">
        <v>31</v>
      </c>
      <c r="E496" s="341">
        <f>E498+E499+E501+E503+E505</f>
        <v>17</v>
      </c>
      <c r="F496" s="342"/>
      <c r="G496" s="210">
        <f>G498+G499+G501+G503+G505</f>
        <v>17</v>
      </c>
      <c r="H496" s="209">
        <f>H498+H499+H501+H503+H505</f>
        <v>17</v>
      </c>
      <c r="I496" s="29"/>
    </row>
    <row r="497" spans="1:9" ht="16.5" hidden="1" customHeight="1" x14ac:dyDescent="0.25">
      <c r="A497" s="333"/>
      <c r="B497" s="337"/>
      <c r="C497" s="338"/>
      <c r="D497" s="358" t="s">
        <v>1116</v>
      </c>
      <c r="E497" s="359"/>
      <c r="F497" s="359"/>
      <c r="G497" s="359"/>
      <c r="H497" s="360"/>
      <c r="I497" s="29"/>
    </row>
    <row r="498" spans="1:9" ht="25.5" hidden="1" customHeight="1" x14ac:dyDescent="0.25">
      <c r="A498" s="333"/>
      <c r="B498" s="337"/>
      <c r="C498" s="338"/>
      <c r="D498" s="4" t="s">
        <v>1117</v>
      </c>
      <c r="E498" s="325">
        <v>3</v>
      </c>
      <c r="F498" s="326"/>
      <c r="G498" s="261">
        <v>3</v>
      </c>
      <c r="H498" s="208">
        <v>3</v>
      </c>
      <c r="I498" s="29"/>
    </row>
    <row r="499" spans="1:9" ht="52.5" hidden="1" customHeight="1" x14ac:dyDescent="0.25">
      <c r="A499" s="333"/>
      <c r="B499" s="337"/>
      <c r="C499" s="338"/>
      <c r="D499" s="5" t="s">
        <v>1118</v>
      </c>
      <c r="E499" s="325">
        <v>2</v>
      </c>
      <c r="F499" s="326"/>
      <c r="G499" s="261">
        <v>2</v>
      </c>
      <c r="H499" s="208">
        <v>2</v>
      </c>
      <c r="I499" s="29"/>
    </row>
    <row r="500" spans="1:9" ht="16.5" hidden="1" customHeight="1" x14ac:dyDescent="0.25">
      <c r="A500" s="333"/>
      <c r="B500" s="337"/>
      <c r="C500" s="338"/>
      <c r="D500" s="358" t="s">
        <v>1120</v>
      </c>
      <c r="E500" s="359"/>
      <c r="F500" s="359"/>
      <c r="G500" s="359"/>
      <c r="H500" s="360"/>
      <c r="I500" s="29"/>
    </row>
    <row r="501" spans="1:9" ht="39" hidden="1" customHeight="1" x14ac:dyDescent="0.25">
      <c r="A501" s="333"/>
      <c r="B501" s="337"/>
      <c r="C501" s="338"/>
      <c r="D501" s="5" t="s">
        <v>1126</v>
      </c>
      <c r="E501" s="325">
        <v>3</v>
      </c>
      <c r="F501" s="326"/>
      <c r="G501" s="261">
        <v>3</v>
      </c>
      <c r="H501" s="208">
        <v>3</v>
      </c>
      <c r="I501" s="29"/>
    </row>
    <row r="502" spans="1:9" ht="13.5" hidden="1" customHeight="1" x14ac:dyDescent="0.25">
      <c r="A502" s="333"/>
      <c r="B502" s="337"/>
      <c r="C502" s="338"/>
      <c r="D502" s="358" t="s">
        <v>1153</v>
      </c>
      <c r="E502" s="359"/>
      <c r="F502" s="359"/>
      <c r="G502" s="359"/>
      <c r="H502" s="360"/>
      <c r="I502" s="29"/>
    </row>
    <row r="503" spans="1:9" ht="51.75" hidden="1" customHeight="1" x14ac:dyDescent="0.25">
      <c r="A503" s="333"/>
      <c r="B503" s="337"/>
      <c r="C503" s="338"/>
      <c r="D503" s="5" t="s">
        <v>1128</v>
      </c>
      <c r="E503" s="325">
        <v>7</v>
      </c>
      <c r="F503" s="326"/>
      <c r="G503" s="261">
        <v>7</v>
      </c>
      <c r="H503" s="208">
        <v>7</v>
      </c>
      <c r="I503" s="29"/>
    </row>
    <row r="504" spans="1:9" ht="14.25" hidden="1" customHeight="1" x14ac:dyDescent="0.25">
      <c r="A504" s="333"/>
      <c r="B504" s="337"/>
      <c r="C504" s="338"/>
      <c r="D504" s="368" t="s">
        <v>1129</v>
      </c>
      <c r="E504" s="319"/>
      <c r="F504" s="319"/>
      <c r="G504" s="319"/>
      <c r="H504" s="320"/>
      <c r="I504" s="29"/>
    </row>
    <row r="505" spans="1:9" ht="51.75" hidden="1" customHeight="1" x14ac:dyDescent="0.25">
      <c r="A505" s="333"/>
      <c r="B505" s="337"/>
      <c r="C505" s="338"/>
      <c r="D505" s="5" t="s">
        <v>1130</v>
      </c>
      <c r="E505" s="325">
        <v>2</v>
      </c>
      <c r="F505" s="326"/>
      <c r="G505" s="261">
        <v>2</v>
      </c>
      <c r="H505" s="208">
        <v>2</v>
      </c>
      <c r="I505" s="29"/>
    </row>
    <row r="506" spans="1:9" hidden="1" x14ac:dyDescent="0.25">
      <c r="A506" s="333"/>
      <c r="B506" s="337"/>
      <c r="C506" s="338"/>
      <c r="D506" s="235" t="s">
        <v>29</v>
      </c>
      <c r="E506" s="341">
        <f>E508</f>
        <v>1</v>
      </c>
      <c r="F506" s="342"/>
      <c r="G506" s="210">
        <f>G508</f>
        <v>53</v>
      </c>
      <c r="H506" s="209">
        <f>H508</f>
        <v>53</v>
      </c>
      <c r="I506" s="29"/>
    </row>
    <row r="507" spans="1:9" hidden="1" x14ac:dyDescent="0.25">
      <c r="A507" s="333"/>
      <c r="B507" s="337"/>
      <c r="C507" s="338"/>
      <c r="D507" s="358" t="s">
        <v>1116</v>
      </c>
      <c r="E507" s="359"/>
      <c r="F507" s="359"/>
      <c r="G507" s="359"/>
      <c r="H507" s="360"/>
      <c r="I507" s="29"/>
    </row>
    <row r="508" spans="1:9" ht="54" hidden="1" customHeight="1" x14ac:dyDescent="0.25">
      <c r="A508" s="333"/>
      <c r="B508" s="337"/>
      <c r="C508" s="338"/>
      <c r="D508" s="5" t="s">
        <v>1118</v>
      </c>
      <c r="E508" s="313">
        <v>1</v>
      </c>
      <c r="F508" s="313"/>
      <c r="G508" s="261">
        <v>53</v>
      </c>
      <c r="H508" s="208">
        <v>53</v>
      </c>
      <c r="I508" s="29"/>
    </row>
    <row r="509" spans="1:9" ht="16.5" hidden="1" customHeight="1" x14ac:dyDescent="0.25">
      <c r="A509" s="362"/>
      <c r="B509" s="363"/>
      <c r="C509" s="364"/>
      <c r="D509" s="240" t="s">
        <v>1097</v>
      </c>
      <c r="E509" s="369">
        <f>E506+E496</f>
        <v>18</v>
      </c>
      <c r="F509" s="370"/>
      <c r="G509" s="238">
        <f>G506+G496</f>
        <v>70</v>
      </c>
      <c r="H509" s="241">
        <f>H506+H496</f>
        <v>70</v>
      </c>
      <c r="I509" s="29"/>
    </row>
    <row r="510" spans="1:9" ht="25.5" hidden="1" customHeight="1" x14ac:dyDescent="0.25">
      <c r="A510" s="332">
        <v>3</v>
      </c>
      <c r="B510" s="335" t="s">
        <v>39</v>
      </c>
      <c r="C510" s="336"/>
      <c r="D510" s="211" t="s">
        <v>31</v>
      </c>
      <c r="E510" s="341">
        <f>E512+E514+E516</f>
        <v>4</v>
      </c>
      <c r="F510" s="342"/>
      <c r="G510" s="210">
        <f>G512+G514+G516</f>
        <v>4</v>
      </c>
      <c r="H510" s="209">
        <f>H512+H514+H516</f>
        <v>4</v>
      </c>
      <c r="I510" s="29"/>
    </row>
    <row r="511" spans="1:9" ht="14.25" hidden="1" customHeight="1" x14ac:dyDescent="0.25">
      <c r="A511" s="333"/>
      <c r="B511" s="337"/>
      <c r="C511" s="338"/>
      <c r="D511" s="358" t="s">
        <v>1116</v>
      </c>
      <c r="E511" s="359"/>
      <c r="F511" s="359"/>
      <c r="G511" s="359"/>
      <c r="H511" s="360"/>
      <c r="I511" s="29"/>
    </row>
    <row r="512" spans="1:9" ht="25.5" hidden="1" customHeight="1" x14ac:dyDescent="0.25">
      <c r="A512" s="333"/>
      <c r="B512" s="337"/>
      <c r="C512" s="338"/>
      <c r="D512" s="4" t="s">
        <v>1117</v>
      </c>
      <c r="E512" s="325">
        <v>1</v>
      </c>
      <c r="F512" s="326"/>
      <c r="G512" s="261">
        <v>1</v>
      </c>
      <c r="H512" s="208">
        <v>1</v>
      </c>
      <c r="I512" s="29"/>
    </row>
    <row r="513" spans="1:9" ht="15.75" hidden="1" customHeight="1" x14ac:dyDescent="0.25">
      <c r="A513" s="333"/>
      <c r="B513" s="337"/>
      <c r="C513" s="338"/>
      <c r="D513" s="358" t="s">
        <v>1120</v>
      </c>
      <c r="E513" s="359"/>
      <c r="F513" s="359"/>
      <c r="G513" s="359"/>
      <c r="H513" s="360"/>
      <c r="I513" s="29"/>
    </row>
    <row r="514" spans="1:9" ht="39" hidden="1" customHeight="1" x14ac:dyDescent="0.25">
      <c r="A514" s="333"/>
      <c r="B514" s="337"/>
      <c r="C514" s="338"/>
      <c r="D514" s="5" t="s">
        <v>1126</v>
      </c>
      <c r="E514" s="325">
        <v>1</v>
      </c>
      <c r="F514" s="326"/>
      <c r="G514" s="220">
        <v>1</v>
      </c>
      <c r="H514" s="221">
        <v>1</v>
      </c>
      <c r="I514" s="29"/>
    </row>
    <row r="515" spans="1:9" ht="16.5" hidden="1" customHeight="1" x14ac:dyDescent="0.25">
      <c r="A515" s="333"/>
      <c r="B515" s="337"/>
      <c r="C515" s="338"/>
      <c r="D515" s="358" t="s">
        <v>1153</v>
      </c>
      <c r="E515" s="359"/>
      <c r="F515" s="359"/>
      <c r="G515" s="359"/>
      <c r="H515" s="360"/>
      <c r="I515" s="29"/>
    </row>
    <row r="516" spans="1:9" ht="52.5" hidden="1" customHeight="1" x14ac:dyDescent="0.25">
      <c r="A516" s="333"/>
      <c r="B516" s="337"/>
      <c r="C516" s="338"/>
      <c r="D516" s="5" t="s">
        <v>1128</v>
      </c>
      <c r="E516" s="325">
        <v>2</v>
      </c>
      <c r="F516" s="326"/>
      <c r="G516" s="261">
        <v>2</v>
      </c>
      <c r="H516" s="208">
        <v>2</v>
      </c>
      <c r="I516" s="29"/>
    </row>
    <row r="517" spans="1:9" ht="15" hidden="1" customHeight="1" x14ac:dyDescent="0.25">
      <c r="A517" s="362"/>
      <c r="B517" s="363"/>
      <c r="C517" s="364"/>
      <c r="D517" s="237" t="s">
        <v>1097</v>
      </c>
      <c r="E517" s="365">
        <f>E510</f>
        <v>4</v>
      </c>
      <c r="F517" s="366"/>
      <c r="G517" s="242">
        <f>G510</f>
        <v>4</v>
      </c>
      <c r="H517" s="239">
        <f>H510</f>
        <v>4</v>
      </c>
      <c r="I517" s="29"/>
    </row>
    <row r="518" spans="1:9" ht="32.25" hidden="1" customHeight="1" x14ac:dyDescent="0.25">
      <c r="A518" s="332">
        <v>4</v>
      </c>
      <c r="B518" s="335" t="s">
        <v>45</v>
      </c>
      <c r="C518" s="336"/>
      <c r="D518" s="211" t="s">
        <v>31</v>
      </c>
      <c r="E518" s="341">
        <f>E520+E521+E522+E524+E526+E528+E530</f>
        <v>29</v>
      </c>
      <c r="F518" s="342"/>
      <c r="G518" s="210">
        <f>G520+G521+G522+G524+G526+G528+G530</f>
        <v>30</v>
      </c>
      <c r="H518" s="209">
        <f>H520+H521+H522+H524+H526+H528+H530</f>
        <v>29</v>
      </c>
    </row>
    <row r="519" spans="1:9" ht="15.75" hidden="1" customHeight="1" x14ac:dyDescent="0.25">
      <c r="A519" s="333"/>
      <c r="B519" s="337"/>
      <c r="C519" s="338"/>
      <c r="D519" s="358" t="s">
        <v>1116</v>
      </c>
      <c r="E519" s="359"/>
      <c r="F519" s="359"/>
      <c r="G519" s="359"/>
      <c r="H519" s="360"/>
    </row>
    <row r="520" spans="1:9" ht="32.25" hidden="1" customHeight="1" x14ac:dyDescent="0.25">
      <c r="A520" s="333"/>
      <c r="B520" s="337"/>
      <c r="C520" s="338"/>
      <c r="D520" s="4" t="s">
        <v>1117</v>
      </c>
      <c r="E520" s="325">
        <v>3</v>
      </c>
      <c r="F520" s="326"/>
      <c r="G520" s="261">
        <v>3</v>
      </c>
      <c r="H520" s="208">
        <v>3</v>
      </c>
    </row>
    <row r="521" spans="1:9" ht="32.25" hidden="1" customHeight="1" x14ac:dyDescent="0.25">
      <c r="A521" s="333"/>
      <c r="B521" s="337"/>
      <c r="C521" s="338"/>
      <c r="D521" s="5" t="s">
        <v>1131</v>
      </c>
      <c r="E521" s="325">
        <v>2</v>
      </c>
      <c r="F521" s="326"/>
      <c r="G521" s="261">
        <v>2</v>
      </c>
      <c r="H521" s="208">
        <v>2</v>
      </c>
    </row>
    <row r="522" spans="1:9" ht="51" hidden="1" customHeight="1" x14ac:dyDescent="0.25">
      <c r="A522" s="333"/>
      <c r="B522" s="337"/>
      <c r="C522" s="338"/>
      <c r="D522" s="5" t="s">
        <v>1118</v>
      </c>
      <c r="E522" s="325">
        <v>4</v>
      </c>
      <c r="F522" s="326"/>
      <c r="G522" s="261">
        <v>5</v>
      </c>
      <c r="H522" s="208">
        <v>4</v>
      </c>
    </row>
    <row r="523" spans="1:9" ht="16.5" hidden="1" customHeight="1" x14ac:dyDescent="0.25">
      <c r="A523" s="333"/>
      <c r="B523" s="337"/>
      <c r="C523" s="338"/>
      <c r="D523" s="358" t="s">
        <v>1120</v>
      </c>
      <c r="E523" s="359"/>
      <c r="F523" s="359"/>
      <c r="G523" s="359"/>
      <c r="H523" s="360"/>
    </row>
    <row r="524" spans="1:9" ht="46.5" hidden="1" customHeight="1" x14ac:dyDescent="0.25">
      <c r="A524" s="333"/>
      <c r="B524" s="337"/>
      <c r="C524" s="338"/>
      <c r="D524" s="5" t="s">
        <v>1126</v>
      </c>
      <c r="E524" s="325">
        <v>9</v>
      </c>
      <c r="F524" s="326"/>
      <c r="G524" s="261">
        <v>9</v>
      </c>
      <c r="H524" s="208">
        <v>9</v>
      </c>
    </row>
    <row r="525" spans="1:9" ht="17.25" hidden="1" customHeight="1" x14ac:dyDescent="0.25">
      <c r="A525" s="333"/>
      <c r="B525" s="337"/>
      <c r="C525" s="338"/>
      <c r="D525" s="358" t="s">
        <v>1153</v>
      </c>
      <c r="E525" s="359"/>
      <c r="F525" s="359"/>
      <c r="G525" s="359"/>
      <c r="H525" s="360"/>
    </row>
    <row r="526" spans="1:9" ht="54.75" hidden="1" customHeight="1" x14ac:dyDescent="0.25">
      <c r="A526" s="333"/>
      <c r="B526" s="337"/>
      <c r="C526" s="338"/>
      <c r="D526" s="5" t="s">
        <v>1128</v>
      </c>
      <c r="E526" s="325">
        <v>9</v>
      </c>
      <c r="F526" s="326"/>
      <c r="G526" s="261">
        <v>9</v>
      </c>
      <c r="H526" s="208">
        <v>9</v>
      </c>
    </row>
    <row r="527" spans="1:9" ht="12" hidden="1" customHeight="1" x14ac:dyDescent="0.25">
      <c r="A527" s="333"/>
      <c r="B527" s="337"/>
      <c r="C527" s="338"/>
      <c r="D527" s="368" t="s">
        <v>56</v>
      </c>
      <c r="E527" s="319"/>
      <c r="F527" s="319"/>
      <c r="G527" s="319"/>
      <c r="H527" s="320"/>
    </row>
    <row r="528" spans="1:9" ht="27.75" hidden="1" customHeight="1" x14ac:dyDescent="0.25">
      <c r="A528" s="333"/>
      <c r="B528" s="337"/>
      <c r="C528" s="338"/>
      <c r="D528" s="5" t="s">
        <v>1132</v>
      </c>
      <c r="E528" s="317">
        <v>1</v>
      </c>
      <c r="F528" s="317"/>
      <c r="G528" s="261">
        <v>1</v>
      </c>
      <c r="H528" s="290">
        <v>1</v>
      </c>
    </row>
    <row r="529" spans="1:8" ht="16.5" hidden="1" customHeight="1" x14ac:dyDescent="0.25">
      <c r="A529" s="333"/>
      <c r="B529" s="337"/>
      <c r="C529" s="338"/>
      <c r="D529" s="368" t="s">
        <v>55</v>
      </c>
      <c r="E529" s="319"/>
      <c r="F529" s="319"/>
      <c r="G529" s="319"/>
      <c r="H529" s="320"/>
    </row>
    <row r="530" spans="1:8" ht="37.5" hidden="1" customHeight="1" x14ac:dyDescent="0.25">
      <c r="A530" s="333"/>
      <c r="B530" s="337"/>
      <c r="C530" s="338"/>
      <c r="D530" s="61" t="s">
        <v>1133</v>
      </c>
      <c r="E530" s="325">
        <v>1</v>
      </c>
      <c r="F530" s="326"/>
      <c r="G530" s="261">
        <v>1</v>
      </c>
      <c r="H530" s="208">
        <v>1</v>
      </c>
    </row>
    <row r="531" spans="1:8" ht="20.25" hidden="1" customHeight="1" x14ac:dyDescent="0.25">
      <c r="A531" s="333"/>
      <c r="B531" s="337"/>
      <c r="C531" s="338"/>
      <c r="D531" s="235" t="s">
        <v>29</v>
      </c>
      <c r="E531" s="341">
        <f>E533</f>
        <v>1</v>
      </c>
      <c r="F531" s="342"/>
      <c r="G531" s="210">
        <f>G533</f>
        <v>274</v>
      </c>
      <c r="H531" s="209">
        <f>H533</f>
        <v>253</v>
      </c>
    </row>
    <row r="532" spans="1:8" ht="17.25" hidden="1" customHeight="1" x14ac:dyDescent="0.25">
      <c r="A532" s="333"/>
      <c r="B532" s="337"/>
      <c r="C532" s="338"/>
      <c r="D532" s="358" t="s">
        <v>1116</v>
      </c>
      <c r="E532" s="359"/>
      <c r="F532" s="359"/>
      <c r="G532" s="359"/>
      <c r="H532" s="360"/>
    </row>
    <row r="533" spans="1:8" ht="50.25" hidden="1" customHeight="1" x14ac:dyDescent="0.25">
      <c r="A533" s="333"/>
      <c r="B533" s="337"/>
      <c r="C533" s="338"/>
      <c r="D533" s="5" t="s">
        <v>1118</v>
      </c>
      <c r="E533" s="325">
        <v>1</v>
      </c>
      <c r="F533" s="326"/>
      <c r="G533" s="261">
        <v>274</v>
      </c>
      <c r="H533" s="208">
        <v>253</v>
      </c>
    </row>
    <row r="534" spans="1:8" ht="18" hidden="1" customHeight="1" x14ac:dyDescent="0.25">
      <c r="A534" s="362"/>
      <c r="B534" s="363"/>
      <c r="C534" s="364"/>
      <c r="D534" s="262" t="s">
        <v>1097</v>
      </c>
      <c r="E534" s="365">
        <f>E518+E531</f>
        <v>30</v>
      </c>
      <c r="F534" s="366"/>
      <c r="G534" s="242">
        <f>G518+G531</f>
        <v>304</v>
      </c>
      <c r="H534" s="239">
        <f>H518+H531</f>
        <v>282</v>
      </c>
    </row>
    <row r="535" spans="1:8" ht="26.25" hidden="1" customHeight="1" x14ac:dyDescent="0.25">
      <c r="A535" s="332">
        <v>5</v>
      </c>
      <c r="B535" s="335" t="s">
        <v>44</v>
      </c>
      <c r="C535" s="336"/>
      <c r="D535" s="211" t="s">
        <v>31</v>
      </c>
      <c r="E535" s="341">
        <f>E537+E538+E539+E541+E543</f>
        <v>20</v>
      </c>
      <c r="F535" s="342"/>
      <c r="G535" s="210">
        <f>G537+G538+G539+G541+G543</f>
        <v>20</v>
      </c>
      <c r="H535" s="209">
        <f>H537+H538+H539+H541+H543</f>
        <v>20</v>
      </c>
    </row>
    <row r="536" spans="1:8" ht="16.5" hidden="1" customHeight="1" x14ac:dyDescent="0.25">
      <c r="A536" s="333"/>
      <c r="B536" s="337"/>
      <c r="C536" s="338"/>
      <c r="D536" s="358" t="s">
        <v>1116</v>
      </c>
      <c r="E536" s="359"/>
      <c r="F536" s="359"/>
      <c r="G536" s="359"/>
      <c r="H536" s="360"/>
    </row>
    <row r="537" spans="1:8" ht="29.25" hidden="1" customHeight="1" x14ac:dyDescent="0.25">
      <c r="A537" s="333"/>
      <c r="B537" s="337"/>
      <c r="C537" s="338"/>
      <c r="D537" s="4" t="s">
        <v>1117</v>
      </c>
      <c r="E537" s="325">
        <v>1</v>
      </c>
      <c r="F537" s="326"/>
      <c r="G537" s="261">
        <v>1</v>
      </c>
      <c r="H537" s="208">
        <v>1</v>
      </c>
    </row>
    <row r="538" spans="1:8" ht="29.25" hidden="1" customHeight="1" x14ac:dyDescent="0.25">
      <c r="A538" s="333"/>
      <c r="B538" s="337"/>
      <c r="C538" s="338"/>
      <c r="D538" s="5" t="s">
        <v>1131</v>
      </c>
      <c r="E538" s="325">
        <v>2</v>
      </c>
      <c r="F538" s="326"/>
      <c r="G538" s="261">
        <v>2</v>
      </c>
      <c r="H538" s="208">
        <v>2</v>
      </c>
    </row>
    <row r="539" spans="1:8" ht="55.5" hidden="1" customHeight="1" x14ac:dyDescent="0.25">
      <c r="A539" s="333"/>
      <c r="B539" s="337"/>
      <c r="C539" s="338"/>
      <c r="D539" s="5" t="s">
        <v>1118</v>
      </c>
      <c r="E539" s="325">
        <v>1</v>
      </c>
      <c r="F539" s="326"/>
      <c r="G539" s="261">
        <v>1</v>
      </c>
      <c r="H539" s="208">
        <v>1</v>
      </c>
    </row>
    <row r="540" spans="1:8" ht="16.5" hidden="1" customHeight="1" x14ac:dyDescent="0.25">
      <c r="A540" s="333"/>
      <c r="B540" s="337"/>
      <c r="C540" s="338"/>
      <c r="D540" s="358" t="s">
        <v>1120</v>
      </c>
      <c r="E540" s="359"/>
      <c r="F540" s="359"/>
      <c r="G540" s="359"/>
      <c r="H540" s="360"/>
    </row>
    <row r="541" spans="1:8" ht="36.75" hidden="1" customHeight="1" x14ac:dyDescent="0.25">
      <c r="A541" s="333"/>
      <c r="B541" s="337"/>
      <c r="C541" s="338"/>
      <c r="D541" s="5" t="s">
        <v>1126</v>
      </c>
      <c r="E541" s="325">
        <v>12</v>
      </c>
      <c r="F541" s="326"/>
      <c r="G541" s="261">
        <v>12</v>
      </c>
      <c r="H541" s="208">
        <v>12</v>
      </c>
    </row>
    <row r="542" spans="1:8" ht="17.25" hidden="1" customHeight="1" x14ac:dyDescent="0.25">
      <c r="A542" s="333"/>
      <c r="B542" s="337"/>
      <c r="C542" s="338"/>
      <c r="D542" s="358" t="s">
        <v>1153</v>
      </c>
      <c r="E542" s="359"/>
      <c r="F542" s="359"/>
      <c r="G542" s="359"/>
      <c r="H542" s="360"/>
    </row>
    <row r="543" spans="1:8" ht="49.5" hidden="1" customHeight="1" x14ac:dyDescent="0.25">
      <c r="A543" s="333"/>
      <c r="B543" s="337"/>
      <c r="C543" s="338"/>
      <c r="D543" s="5" t="s">
        <v>1128</v>
      </c>
      <c r="E543" s="325">
        <v>4</v>
      </c>
      <c r="F543" s="326"/>
      <c r="G543" s="261">
        <v>4</v>
      </c>
      <c r="H543" s="208">
        <v>4</v>
      </c>
    </row>
    <row r="544" spans="1:8" ht="13.5" hidden="1" customHeight="1" x14ac:dyDescent="0.25">
      <c r="A544" s="333"/>
      <c r="B544" s="337"/>
      <c r="C544" s="338"/>
      <c r="D544" s="235" t="s">
        <v>29</v>
      </c>
      <c r="E544" s="341">
        <f>E546</f>
        <v>2</v>
      </c>
      <c r="F544" s="342"/>
      <c r="G544" s="210">
        <f>G546</f>
        <v>407</v>
      </c>
      <c r="H544" s="209">
        <f>H546</f>
        <v>407</v>
      </c>
    </row>
    <row r="545" spans="1:8" ht="19.5" hidden="1" customHeight="1" x14ac:dyDescent="0.25">
      <c r="A545" s="333"/>
      <c r="B545" s="337"/>
      <c r="C545" s="338"/>
      <c r="D545" s="358" t="s">
        <v>1116</v>
      </c>
      <c r="E545" s="359"/>
      <c r="F545" s="359"/>
      <c r="G545" s="359"/>
      <c r="H545" s="360"/>
    </row>
    <row r="546" spans="1:8" ht="51.75" hidden="1" customHeight="1" x14ac:dyDescent="0.25">
      <c r="A546" s="333"/>
      <c r="B546" s="337"/>
      <c r="C546" s="338"/>
      <c r="D546" s="5" t="s">
        <v>1118</v>
      </c>
      <c r="E546" s="325">
        <v>2</v>
      </c>
      <c r="F546" s="326"/>
      <c r="G546" s="261">
        <v>407</v>
      </c>
      <c r="H546" s="208">
        <v>407</v>
      </c>
    </row>
    <row r="547" spans="1:8" hidden="1" x14ac:dyDescent="0.25">
      <c r="A547" s="362"/>
      <c r="B547" s="363"/>
      <c r="C547" s="364"/>
      <c r="D547" s="237" t="s">
        <v>1097</v>
      </c>
      <c r="E547" s="365">
        <f>E535+E544</f>
        <v>22</v>
      </c>
      <c r="F547" s="366"/>
      <c r="G547" s="242">
        <f>G535+G544</f>
        <v>427</v>
      </c>
      <c r="H547" s="239">
        <f>H535+H544</f>
        <v>427</v>
      </c>
    </row>
    <row r="548" spans="1:8" ht="25.5" hidden="1" customHeight="1" x14ac:dyDescent="0.25">
      <c r="A548" s="332">
        <v>6</v>
      </c>
      <c r="B548" s="335" t="s">
        <v>69</v>
      </c>
      <c r="C548" s="336"/>
      <c r="D548" s="211" t="s">
        <v>31</v>
      </c>
      <c r="E548" s="341">
        <f>E550+E551+E553+E555</f>
        <v>5</v>
      </c>
      <c r="F548" s="342"/>
      <c r="G548" s="210">
        <f>G550+G551+G553+G555</f>
        <v>5</v>
      </c>
      <c r="H548" s="209">
        <f>H550+H551+H553+H555</f>
        <v>5</v>
      </c>
    </row>
    <row r="549" spans="1:8" ht="15.75" hidden="1" customHeight="1" x14ac:dyDescent="0.25">
      <c r="A549" s="333"/>
      <c r="B549" s="337"/>
      <c r="C549" s="338"/>
      <c r="D549" s="358" t="s">
        <v>1116</v>
      </c>
      <c r="E549" s="359"/>
      <c r="F549" s="359"/>
      <c r="G549" s="359"/>
      <c r="H549" s="360"/>
    </row>
    <row r="550" spans="1:8" ht="25.5" hidden="1" customHeight="1" x14ac:dyDescent="0.25">
      <c r="A550" s="333"/>
      <c r="B550" s="337"/>
      <c r="C550" s="338"/>
      <c r="D550" s="4" t="s">
        <v>1117</v>
      </c>
      <c r="E550" s="325">
        <v>1</v>
      </c>
      <c r="F550" s="326"/>
      <c r="G550" s="261">
        <v>1</v>
      </c>
      <c r="H550" s="208">
        <v>1</v>
      </c>
    </row>
    <row r="551" spans="1:8" ht="51.75" hidden="1" customHeight="1" x14ac:dyDescent="0.25">
      <c r="A551" s="333"/>
      <c r="B551" s="337"/>
      <c r="C551" s="338"/>
      <c r="D551" s="5" t="s">
        <v>1118</v>
      </c>
      <c r="E551" s="325">
        <v>1</v>
      </c>
      <c r="F551" s="326"/>
      <c r="G551" s="261">
        <v>1</v>
      </c>
      <c r="H551" s="208">
        <v>1</v>
      </c>
    </row>
    <row r="552" spans="1:8" ht="18.75" hidden="1" customHeight="1" x14ac:dyDescent="0.25">
      <c r="A552" s="333"/>
      <c r="B552" s="337"/>
      <c r="C552" s="338"/>
      <c r="D552" s="358" t="s">
        <v>1120</v>
      </c>
      <c r="E552" s="359"/>
      <c r="F552" s="359"/>
      <c r="G552" s="359"/>
      <c r="H552" s="360"/>
    </row>
    <row r="553" spans="1:8" ht="39.75" hidden="1" customHeight="1" x14ac:dyDescent="0.25">
      <c r="A553" s="333"/>
      <c r="B553" s="337"/>
      <c r="C553" s="338"/>
      <c r="D553" s="5" t="s">
        <v>1126</v>
      </c>
      <c r="E553" s="325">
        <v>2</v>
      </c>
      <c r="F553" s="326"/>
      <c r="G553" s="261">
        <v>2</v>
      </c>
      <c r="H553" s="208">
        <v>2</v>
      </c>
    </row>
    <row r="554" spans="1:8" ht="13.5" hidden="1" customHeight="1" x14ac:dyDescent="0.25">
      <c r="A554" s="333"/>
      <c r="B554" s="337"/>
      <c r="C554" s="338"/>
      <c r="D554" s="368" t="s">
        <v>1155</v>
      </c>
      <c r="E554" s="319"/>
      <c r="F554" s="319"/>
      <c r="G554" s="319"/>
      <c r="H554" s="320"/>
    </row>
    <row r="555" spans="1:8" ht="36.75" hidden="1" customHeight="1" x14ac:dyDescent="0.25">
      <c r="A555" s="333"/>
      <c r="B555" s="337"/>
      <c r="C555" s="338"/>
      <c r="D555" s="5" t="s">
        <v>1134</v>
      </c>
      <c r="E555" s="325">
        <v>1</v>
      </c>
      <c r="F555" s="326"/>
      <c r="G555" s="261">
        <v>1</v>
      </c>
      <c r="H555" s="208">
        <v>1</v>
      </c>
    </row>
    <row r="556" spans="1:8" ht="15" hidden="1" customHeight="1" x14ac:dyDescent="0.25">
      <c r="A556" s="333"/>
      <c r="B556" s="337"/>
      <c r="C556" s="338"/>
      <c r="D556" s="235" t="s">
        <v>29</v>
      </c>
      <c r="E556" s="341">
        <v>1</v>
      </c>
      <c r="F556" s="342"/>
      <c r="G556" s="210">
        <f>G558</f>
        <v>6</v>
      </c>
      <c r="H556" s="209">
        <f>H558</f>
        <v>6</v>
      </c>
    </row>
    <row r="557" spans="1:8" ht="18.75" hidden="1" customHeight="1" x14ac:dyDescent="0.25">
      <c r="A557" s="333"/>
      <c r="B557" s="337"/>
      <c r="C557" s="338"/>
      <c r="D557" s="358" t="s">
        <v>1116</v>
      </c>
      <c r="E557" s="359"/>
      <c r="F557" s="359"/>
      <c r="G557" s="359"/>
      <c r="H557" s="360"/>
    </row>
    <row r="558" spans="1:8" ht="49.5" hidden="1" customHeight="1" x14ac:dyDescent="0.25">
      <c r="A558" s="333"/>
      <c r="B558" s="337"/>
      <c r="C558" s="338"/>
      <c r="D558" s="5" t="s">
        <v>1118</v>
      </c>
      <c r="E558" s="313">
        <f>E556</f>
        <v>1</v>
      </c>
      <c r="F558" s="313"/>
      <c r="G558" s="261">
        <v>6</v>
      </c>
      <c r="H558" s="208">
        <v>6</v>
      </c>
    </row>
    <row r="559" spans="1:8" hidden="1" x14ac:dyDescent="0.25">
      <c r="A559" s="362"/>
      <c r="B559" s="363"/>
      <c r="C559" s="364"/>
      <c r="D559" s="237" t="s">
        <v>1097</v>
      </c>
      <c r="E559" s="365">
        <f>E548+E556</f>
        <v>6</v>
      </c>
      <c r="F559" s="366"/>
      <c r="G559" s="242">
        <f>G548+G556</f>
        <v>11</v>
      </c>
      <c r="H559" s="239">
        <f>H548+H556</f>
        <v>11</v>
      </c>
    </row>
    <row r="560" spans="1:8" ht="25.5" hidden="1" customHeight="1" x14ac:dyDescent="0.25">
      <c r="A560" s="332">
        <v>7</v>
      </c>
      <c r="B560" s="335" t="s">
        <v>76</v>
      </c>
      <c r="C560" s="336"/>
      <c r="D560" s="211" t="s">
        <v>31</v>
      </c>
      <c r="E560" s="341">
        <f>E562+E564+E566+E568</f>
        <v>19</v>
      </c>
      <c r="F560" s="342"/>
      <c r="G560" s="210">
        <f>G562+G564+G566+G568</f>
        <v>19</v>
      </c>
      <c r="H560" s="209">
        <f>H562+H564+H566+H568</f>
        <v>19</v>
      </c>
    </row>
    <row r="561" spans="1:8" ht="18" hidden="1" customHeight="1" x14ac:dyDescent="0.25">
      <c r="A561" s="333"/>
      <c r="B561" s="337"/>
      <c r="C561" s="338"/>
      <c r="D561" s="358" t="s">
        <v>1116</v>
      </c>
      <c r="E561" s="359"/>
      <c r="F561" s="359"/>
      <c r="G561" s="359"/>
      <c r="H561" s="360"/>
    </row>
    <row r="562" spans="1:8" ht="27" hidden="1" customHeight="1" x14ac:dyDescent="0.25">
      <c r="A562" s="333"/>
      <c r="B562" s="337"/>
      <c r="C562" s="338"/>
      <c r="D562" s="4" t="s">
        <v>1117</v>
      </c>
      <c r="E562" s="313">
        <v>2</v>
      </c>
      <c r="F562" s="313"/>
      <c r="G562" s="261">
        <v>2</v>
      </c>
      <c r="H562" s="208">
        <v>2</v>
      </c>
    </row>
    <row r="563" spans="1:8" ht="16.5" hidden="1" customHeight="1" x14ac:dyDescent="0.25">
      <c r="A563" s="333"/>
      <c r="B563" s="337"/>
      <c r="C563" s="338"/>
      <c r="D563" s="358" t="s">
        <v>1120</v>
      </c>
      <c r="E563" s="359"/>
      <c r="F563" s="359"/>
      <c r="G563" s="359"/>
      <c r="H563" s="360"/>
    </row>
    <row r="564" spans="1:8" ht="38.25" hidden="1" customHeight="1" x14ac:dyDescent="0.25">
      <c r="A564" s="333"/>
      <c r="B564" s="337"/>
      <c r="C564" s="338"/>
      <c r="D564" s="5" t="s">
        <v>1126</v>
      </c>
      <c r="E564" s="325">
        <v>8</v>
      </c>
      <c r="F564" s="326"/>
      <c r="G564" s="261">
        <v>8</v>
      </c>
      <c r="H564" s="208">
        <v>8</v>
      </c>
    </row>
    <row r="565" spans="1:8" ht="12.75" hidden="1" customHeight="1" x14ac:dyDescent="0.25">
      <c r="A565" s="333"/>
      <c r="B565" s="337"/>
      <c r="C565" s="338"/>
      <c r="D565" s="368" t="s">
        <v>1135</v>
      </c>
      <c r="E565" s="319"/>
      <c r="F565" s="319"/>
      <c r="G565" s="319"/>
      <c r="H565" s="320"/>
    </row>
    <row r="566" spans="1:8" ht="43.5" hidden="1" customHeight="1" x14ac:dyDescent="0.25">
      <c r="A566" s="333"/>
      <c r="B566" s="337"/>
      <c r="C566" s="338"/>
      <c r="D566" s="5" t="s">
        <v>1136</v>
      </c>
      <c r="E566" s="325">
        <v>5</v>
      </c>
      <c r="F566" s="326"/>
      <c r="G566" s="261">
        <v>5</v>
      </c>
      <c r="H566" s="208">
        <v>5</v>
      </c>
    </row>
    <row r="567" spans="1:8" ht="16.5" hidden="1" customHeight="1" x14ac:dyDescent="0.25">
      <c r="A567" s="333"/>
      <c r="B567" s="337"/>
      <c r="C567" s="338"/>
      <c r="D567" s="358" t="s">
        <v>1153</v>
      </c>
      <c r="E567" s="359"/>
      <c r="F567" s="359"/>
      <c r="G567" s="359"/>
      <c r="H567" s="360"/>
    </row>
    <row r="568" spans="1:8" ht="53.25" hidden="1" customHeight="1" x14ac:dyDescent="0.25">
      <c r="A568" s="333"/>
      <c r="B568" s="337"/>
      <c r="C568" s="338"/>
      <c r="D568" s="5" t="s">
        <v>1128</v>
      </c>
      <c r="E568" s="325">
        <v>4</v>
      </c>
      <c r="F568" s="326"/>
      <c r="G568" s="261">
        <v>4</v>
      </c>
      <c r="H568" s="208">
        <v>4</v>
      </c>
    </row>
    <row r="569" spans="1:8" ht="25.5" hidden="1" customHeight="1" x14ac:dyDescent="0.25">
      <c r="A569" s="333"/>
      <c r="B569" s="337"/>
      <c r="C569" s="338"/>
      <c r="D569" s="236" t="s">
        <v>29</v>
      </c>
      <c r="E569" s="341">
        <f>E571+E573</f>
        <v>3</v>
      </c>
      <c r="F569" s="342"/>
      <c r="G569" s="210">
        <f>G573</f>
        <v>80</v>
      </c>
      <c r="H569" s="209">
        <v>0</v>
      </c>
    </row>
    <row r="570" spans="1:8" ht="25.5" hidden="1" customHeight="1" x14ac:dyDescent="0.25">
      <c r="A570" s="333"/>
      <c r="B570" s="337"/>
      <c r="C570" s="338"/>
      <c r="D570" s="358" t="s">
        <v>1116</v>
      </c>
      <c r="E570" s="359"/>
      <c r="F570" s="359"/>
      <c r="G570" s="359"/>
      <c r="H570" s="360"/>
    </row>
    <row r="571" spans="1:8" ht="54.75" hidden="1" customHeight="1" x14ac:dyDescent="0.25">
      <c r="A571" s="333"/>
      <c r="B571" s="337"/>
      <c r="C571" s="338"/>
      <c r="D571" s="5" t="s">
        <v>1118</v>
      </c>
      <c r="E571" s="313">
        <v>1</v>
      </c>
      <c r="F571" s="313"/>
      <c r="G571" s="261" t="s">
        <v>33</v>
      </c>
      <c r="H571" s="208" t="s">
        <v>33</v>
      </c>
    </row>
    <row r="572" spans="1:8" ht="15.75" hidden="1" customHeight="1" x14ac:dyDescent="0.25">
      <c r="A572" s="333"/>
      <c r="B572" s="337"/>
      <c r="C572" s="338"/>
      <c r="D572" s="358" t="s">
        <v>139</v>
      </c>
      <c r="E572" s="359"/>
      <c r="F572" s="359"/>
      <c r="G572" s="359"/>
      <c r="H572" s="360"/>
    </row>
    <row r="573" spans="1:8" ht="51.75" hidden="1" customHeight="1" x14ac:dyDescent="0.25">
      <c r="A573" s="333"/>
      <c r="B573" s="337"/>
      <c r="C573" s="338"/>
      <c r="D573" s="5" t="s">
        <v>1137</v>
      </c>
      <c r="E573" s="317">
        <v>2</v>
      </c>
      <c r="F573" s="317"/>
      <c r="G573" s="261">
        <v>80</v>
      </c>
      <c r="H573" s="290" t="s">
        <v>33</v>
      </c>
    </row>
    <row r="574" spans="1:8" ht="16.5" hidden="1" customHeight="1" x14ac:dyDescent="0.25">
      <c r="A574" s="362"/>
      <c r="B574" s="363"/>
      <c r="C574" s="364"/>
      <c r="D574" s="240" t="s">
        <v>1097</v>
      </c>
      <c r="E574" s="369">
        <f>E560+E569</f>
        <v>22</v>
      </c>
      <c r="F574" s="370"/>
      <c r="G574" s="238">
        <f>G560+G569</f>
        <v>99</v>
      </c>
      <c r="H574" s="241">
        <f>H560</f>
        <v>19</v>
      </c>
    </row>
    <row r="575" spans="1:8" ht="25.5" hidden="1" customHeight="1" x14ac:dyDescent="0.25">
      <c r="A575" s="332">
        <v>8</v>
      </c>
      <c r="B575" s="335" t="s">
        <v>91</v>
      </c>
      <c r="C575" s="336"/>
      <c r="D575" s="211" t="s">
        <v>31</v>
      </c>
      <c r="E575" s="341">
        <f>E577+E578+E579+E581</f>
        <v>6</v>
      </c>
      <c r="F575" s="342"/>
      <c r="G575" s="210">
        <f>G577+G578+G579+G581</f>
        <v>6</v>
      </c>
      <c r="H575" s="209">
        <f>H577+H578+H579+H581</f>
        <v>6</v>
      </c>
    </row>
    <row r="576" spans="1:8" ht="16.5" hidden="1" customHeight="1" x14ac:dyDescent="0.25">
      <c r="A576" s="333"/>
      <c r="B576" s="337"/>
      <c r="C576" s="338"/>
      <c r="D576" s="358" t="s">
        <v>1116</v>
      </c>
      <c r="E576" s="359"/>
      <c r="F576" s="359"/>
      <c r="G576" s="359"/>
      <c r="H576" s="360"/>
    </row>
    <row r="577" spans="1:8" ht="25.5" hidden="1" customHeight="1" x14ac:dyDescent="0.25">
      <c r="A577" s="333"/>
      <c r="B577" s="337"/>
      <c r="C577" s="338"/>
      <c r="D577" s="4" t="s">
        <v>1117</v>
      </c>
      <c r="E577" s="325">
        <v>1</v>
      </c>
      <c r="F577" s="326"/>
      <c r="G577" s="261">
        <v>1</v>
      </c>
      <c r="H577" s="208">
        <v>1</v>
      </c>
    </row>
    <row r="578" spans="1:8" ht="25.5" hidden="1" customHeight="1" x14ac:dyDescent="0.25">
      <c r="A578" s="333"/>
      <c r="B578" s="337"/>
      <c r="C578" s="338"/>
      <c r="D578" s="5" t="s">
        <v>1131</v>
      </c>
      <c r="E578" s="325">
        <v>1</v>
      </c>
      <c r="F578" s="326"/>
      <c r="G578" s="261">
        <v>1</v>
      </c>
      <c r="H578" s="208">
        <v>1</v>
      </c>
    </row>
    <row r="579" spans="1:8" ht="53.25" hidden="1" customHeight="1" x14ac:dyDescent="0.25">
      <c r="A579" s="333"/>
      <c r="B579" s="337"/>
      <c r="C579" s="338"/>
      <c r="D579" s="5" t="s">
        <v>1118</v>
      </c>
      <c r="E579" s="325">
        <v>3</v>
      </c>
      <c r="F579" s="326"/>
      <c r="G579" s="261">
        <v>3</v>
      </c>
      <c r="H579" s="208">
        <v>3</v>
      </c>
    </row>
    <row r="580" spans="1:8" ht="14.25" hidden="1" customHeight="1" x14ac:dyDescent="0.25">
      <c r="A580" s="333"/>
      <c r="B580" s="337"/>
      <c r="C580" s="338"/>
      <c r="D580" s="358" t="s">
        <v>1120</v>
      </c>
      <c r="E580" s="359"/>
      <c r="F580" s="359"/>
      <c r="G580" s="359"/>
      <c r="H580" s="360"/>
    </row>
    <row r="581" spans="1:8" ht="39" hidden="1" customHeight="1" x14ac:dyDescent="0.25">
      <c r="A581" s="333"/>
      <c r="B581" s="337"/>
      <c r="C581" s="338"/>
      <c r="D581" s="5" t="s">
        <v>1126</v>
      </c>
      <c r="E581" s="325">
        <v>1</v>
      </c>
      <c r="F581" s="326"/>
      <c r="G581" s="220">
        <v>1</v>
      </c>
      <c r="H581" s="221">
        <v>1</v>
      </c>
    </row>
    <row r="582" spans="1:8" hidden="1" x14ac:dyDescent="0.25">
      <c r="A582" s="362"/>
      <c r="B582" s="363"/>
      <c r="C582" s="364"/>
      <c r="D582" s="237" t="s">
        <v>1097</v>
      </c>
      <c r="E582" s="365">
        <f>E575</f>
        <v>6</v>
      </c>
      <c r="F582" s="366"/>
      <c r="G582" s="242">
        <f>G575</f>
        <v>6</v>
      </c>
      <c r="H582" s="239">
        <f>H575</f>
        <v>6</v>
      </c>
    </row>
    <row r="583" spans="1:8" ht="25.5" customHeight="1" x14ac:dyDescent="0.25">
      <c r="A583" s="332">
        <v>9</v>
      </c>
      <c r="B583" s="335" t="s">
        <v>97</v>
      </c>
      <c r="C583" s="336"/>
      <c r="D583" s="211" t="s">
        <v>31</v>
      </c>
      <c r="E583" s="341">
        <f>E585+E586+E587+E589+E591+E593</f>
        <v>17</v>
      </c>
      <c r="F583" s="342"/>
      <c r="G583" s="210">
        <f>G585+G586+G587+G589+G591+G593</f>
        <v>17</v>
      </c>
      <c r="H583" s="209">
        <f>H586+H585+H587+H589+H591+H593</f>
        <v>17</v>
      </c>
    </row>
    <row r="584" spans="1:8" ht="15.75" customHeight="1" x14ac:dyDescent="0.25">
      <c r="A584" s="333"/>
      <c r="B584" s="337"/>
      <c r="C584" s="338"/>
      <c r="D584" s="358" t="s">
        <v>1116</v>
      </c>
      <c r="E584" s="359"/>
      <c r="F584" s="359"/>
      <c r="G584" s="359"/>
      <c r="H584" s="360"/>
    </row>
    <row r="585" spans="1:8" ht="25.5" customHeight="1" x14ac:dyDescent="0.25">
      <c r="A585" s="333"/>
      <c r="B585" s="337"/>
      <c r="C585" s="338"/>
      <c r="D585" s="4" t="s">
        <v>1117</v>
      </c>
      <c r="E585" s="325">
        <v>2</v>
      </c>
      <c r="F585" s="326"/>
      <c r="G585" s="261">
        <v>2</v>
      </c>
      <c r="H585" s="208">
        <v>2</v>
      </c>
    </row>
    <row r="586" spans="1:8" ht="25.5" customHeight="1" x14ac:dyDescent="0.25">
      <c r="A586" s="333"/>
      <c r="B586" s="337"/>
      <c r="C586" s="338"/>
      <c r="D586" s="5" t="s">
        <v>1131</v>
      </c>
      <c r="E586" s="325">
        <v>2</v>
      </c>
      <c r="F586" s="326"/>
      <c r="G586" s="261">
        <v>2</v>
      </c>
      <c r="H586" s="208">
        <v>2</v>
      </c>
    </row>
    <row r="587" spans="1:8" ht="51" customHeight="1" x14ac:dyDescent="0.25">
      <c r="A587" s="333"/>
      <c r="B587" s="337"/>
      <c r="C587" s="338"/>
      <c r="D587" s="5" t="s">
        <v>1118</v>
      </c>
      <c r="E587" s="325">
        <v>3</v>
      </c>
      <c r="F587" s="326"/>
      <c r="G587" s="261">
        <v>3</v>
      </c>
      <c r="H587" s="208">
        <v>3</v>
      </c>
    </row>
    <row r="588" spans="1:8" ht="15" customHeight="1" x14ac:dyDescent="0.25">
      <c r="A588" s="333"/>
      <c r="B588" s="337"/>
      <c r="C588" s="338"/>
      <c r="D588" s="358" t="s">
        <v>1120</v>
      </c>
      <c r="E588" s="359"/>
      <c r="F588" s="359"/>
      <c r="G588" s="359"/>
      <c r="H588" s="360"/>
    </row>
    <row r="589" spans="1:8" ht="39.75" customHeight="1" x14ac:dyDescent="0.25">
      <c r="A589" s="333"/>
      <c r="B589" s="337"/>
      <c r="C589" s="338"/>
      <c r="D589" s="5" t="s">
        <v>1126</v>
      </c>
      <c r="E589" s="325">
        <v>6</v>
      </c>
      <c r="F589" s="326"/>
      <c r="G589" s="220">
        <v>6</v>
      </c>
      <c r="H589" s="221">
        <v>6</v>
      </c>
    </row>
    <row r="590" spans="1:8" ht="15.75" customHeight="1" x14ac:dyDescent="0.25">
      <c r="A590" s="333"/>
      <c r="B590" s="337"/>
      <c r="C590" s="338"/>
      <c r="D590" s="358" t="s">
        <v>1153</v>
      </c>
      <c r="E590" s="359"/>
      <c r="F590" s="359"/>
      <c r="G590" s="359"/>
      <c r="H590" s="360"/>
    </row>
    <row r="591" spans="1:8" ht="56.25" customHeight="1" x14ac:dyDescent="0.25">
      <c r="A591" s="333"/>
      <c r="B591" s="337"/>
      <c r="C591" s="338"/>
      <c r="D591" s="5" t="s">
        <v>1127</v>
      </c>
      <c r="E591" s="325">
        <v>3</v>
      </c>
      <c r="F591" s="326"/>
      <c r="G591" s="220">
        <v>3</v>
      </c>
      <c r="H591" s="221">
        <v>3</v>
      </c>
    </row>
    <row r="592" spans="1:8" ht="15.75" customHeight="1" x14ac:dyDescent="0.25">
      <c r="A592" s="333"/>
      <c r="B592" s="337"/>
      <c r="C592" s="338"/>
      <c r="D592" s="368" t="s">
        <v>56</v>
      </c>
      <c r="E592" s="319"/>
      <c r="F592" s="319"/>
      <c r="G592" s="319"/>
      <c r="H592" s="320"/>
    </row>
    <row r="593" spans="1:8" ht="25.5" customHeight="1" x14ac:dyDescent="0.25">
      <c r="A593" s="333"/>
      <c r="B593" s="337"/>
      <c r="C593" s="338"/>
      <c r="D593" s="5" t="s">
        <v>1132</v>
      </c>
      <c r="E593" s="317">
        <v>1</v>
      </c>
      <c r="F593" s="317"/>
      <c r="G593" s="261">
        <v>1</v>
      </c>
      <c r="H593" s="290">
        <v>1</v>
      </c>
    </row>
    <row r="594" spans="1:8" ht="14.25" customHeight="1" x14ac:dyDescent="0.25">
      <c r="A594" s="362"/>
      <c r="B594" s="363"/>
      <c r="C594" s="364"/>
      <c r="D594" s="237" t="s">
        <v>1097</v>
      </c>
      <c r="E594" s="365">
        <f>E583</f>
        <v>17</v>
      </c>
      <c r="F594" s="366"/>
      <c r="G594" s="242">
        <f>G583</f>
        <v>17</v>
      </c>
      <c r="H594" s="239">
        <f>H583</f>
        <v>17</v>
      </c>
    </row>
    <row r="595" spans="1:8" ht="25.5" hidden="1" customHeight="1" x14ac:dyDescent="0.25">
      <c r="A595" s="332">
        <v>10</v>
      </c>
      <c r="B595" s="335" t="s">
        <v>109</v>
      </c>
      <c r="C595" s="336"/>
      <c r="D595" s="211" t="s">
        <v>31</v>
      </c>
      <c r="E595" s="341">
        <f>E597+E598+E600+E602</f>
        <v>9</v>
      </c>
      <c r="F595" s="342"/>
      <c r="G595" s="210">
        <f>G597+G598+G600+G602</f>
        <v>9</v>
      </c>
      <c r="H595" s="209">
        <f>H597+H598+H600+H602</f>
        <v>9</v>
      </c>
    </row>
    <row r="596" spans="1:8" ht="17.25" hidden="1" customHeight="1" x14ac:dyDescent="0.25">
      <c r="A596" s="333"/>
      <c r="B596" s="337"/>
      <c r="C596" s="338"/>
      <c r="D596" s="358" t="s">
        <v>1116</v>
      </c>
      <c r="E596" s="359"/>
      <c r="F596" s="359"/>
      <c r="G596" s="359"/>
      <c r="H596" s="360"/>
    </row>
    <row r="597" spans="1:8" ht="25.5" hidden="1" customHeight="1" x14ac:dyDescent="0.25">
      <c r="A597" s="333"/>
      <c r="B597" s="337"/>
      <c r="C597" s="338"/>
      <c r="D597" s="5" t="s">
        <v>1131</v>
      </c>
      <c r="E597" s="325">
        <v>1</v>
      </c>
      <c r="F597" s="326"/>
      <c r="G597" s="261">
        <v>1</v>
      </c>
      <c r="H597" s="208">
        <v>1</v>
      </c>
    </row>
    <row r="598" spans="1:8" ht="51" hidden="1" customHeight="1" x14ac:dyDescent="0.25">
      <c r="A598" s="333"/>
      <c r="B598" s="337"/>
      <c r="C598" s="338"/>
      <c r="D598" s="5" t="s">
        <v>1118</v>
      </c>
      <c r="E598" s="325">
        <v>3</v>
      </c>
      <c r="F598" s="326"/>
      <c r="G598" s="261">
        <v>3</v>
      </c>
      <c r="H598" s="208">
        <v>3</v>
      </c>
    </row>
    <row r="599" spans="1:8" ht="18" hidden="1" customHeight="1" x14ac:dyDescent="0.25">
      <c r="A599" s="333"/>
      <c r="B599" s="337"/>
      <c r="C599" s="338"/>
      <c r="D599" s="358" t="s">
        <v>1120</v>
      </c>
      <c r="E599" s="359"/>
      <c r="F599" s="359"/>
      <c r="G599" s="359"/>
      <c r="H599" s="360"/>
    </row>
    <row r="600" spans="1:8" ht="37.5" hidden="1" customHeight="1" x14ac:dyDescent="0.25">
      <c r="A600" s="333"/>
      <c r="B600" s="337"/>
      <c r="C600" s="338"/>
      <c r="D600" s="5" t="s">
        <v>1126</v>
      </c>
      <c r="E600" s="325">
        <v>3</v>
      </c>
      <c r="F600" s="326"/>
      <c r="G600" s="220">
        <v>3</v>
      </c>
      <c r="H600" s="221">
        <v>3</v>
      </c>
    </row>
    <row r="601" spans="1:8" ht="16.5" hidden="1" customHeight="1" x14ac:dyDescent="0.25">
      <c r="A601" s="333"/>
      <c r="B601" s="337"/>
      <c r="C601" s="338"/>
      <c r="D601" s="358" t="s">
        <v>1153</v>
      </c>
      <c r="E601" s="359"/>
      <c r="F601" s="359"/>
      <c r="G601" s="359"/>
      <c r="H601" s="360"/>
    </row>
    <row r="602" spans="1:8" ht="51.75" hidden="1" customHeight="1" x14ac:dyDescent="0.25">
      <c r="A602" s="333"/>
      <c r="B602" s="337"/>
      <c r="C602" s="338"/>
      <c r="D602" s="5" t="s">
        <v>1128</v>
      </c>
      <c r="E602" s="325">
        <v>2</v>
      </c>
      <c r="F602" s="326"/>
      <c r="G602" s="261">
        <v>2</v>
      </c>
      <c r="H602" s="208">
        <v>2</v>
      </c>
    </row>
    <row r="603" spans="1:8" ht="20.25" hidden="1" customHeight="1" x14ac:dyDescent="0.25">
      <c r="A603" s="333"/>
      <c r="B603" s="337"/>
      <c r="C603" s="338"/>
      <c r="D603" s="236" t="s">
        <v>29</v>
      </c>
      <c r="E603" s="341">
        <f>E605</f>
        <v>2</v>
      </c>
      <c r="F603" s="342"/>
      <c r="G603" s="210">
        <f>G605</f>
        <v>26</v>
      </c>
      <c r="H603" s="209">
        <f>H605</f>
        <v>19</v>
      </c>
    </row>
    <row r="604" spans="1:8" ht="18" hidden="1" customHeight="1" x14ac:dyDescent="0.25">
      <c r="A604" s="333"/>
      <c r="B604" s="337"/>
      <c r="C604" s="338"/>
      <c r="D604" s="358" t="s">
        <v>1116</v>
      </c>
      <c r="E604" s="359"/>
      <c r="F604" s="359"/>
      <c r="G604" s="359"/>
      <c r="H604" s="360"/>
    </row>
    <row r="605" spans="1:8" ht="52.5" hidden="1" customHeight="1" x14ac:dyDescent="0.25">
      <c r="A605" s="333"/>
      <c r="B605" s="337"/>
      <c r="C605" s="338"/>
      <c r="D605" s="5" t="s">
        <v>1118</v>
      </c>
      <c r="E605" s="313">
        <v>2</v>
      </c>
      <c r="F605" s="313"/>
      <c r="G605" s="261">
        <v>26</v>
      </c>
      <c r="H605" s="208">
        <v>19</v>
      </c>
    </row>
    <row r="606" spans="1:8" hidden="1" x14ac:dyDescent="0.25">
      <c r="A606" s="362"/>
      <c r="B606" s="363"/>
      <c r="C606" s="364"/>
      <c r="D606" s="237" t="s">
        <v>1097</v>
      </c>
      <c r="E606" s="365">
        <f>E603+E595</f>
        <v>11</v>
      </c>
      <c r="F606" s="366"/>
      <c r="G606" s="242">
        <f>G603+G595</f>
        <v>35</v>
      </c>
      <c r="H606" s="239">
        <f>H603+H595</f>
        <v>28</v>
      </c>
    </row>
    <row r="607" spans="1:8" ht="25.5" hidden="1" customHeight="1" x14ac:dyDescent="0.25">
      <c r="A607" s="332">
        <v>11</v>
      </c>
      <c r="B607" s="335" t="s">
        <v>122</v>
      </c>
      <c r="C607" s="336"/>
      <c r="D607" s="211" t="s">
        <v>31</v>
      </c>
      <c r="E607" s="341">
        <f>E609+E611</f>
        <v>7</v>
      </c>
      <c r="F607" s="342"/>
      <c r="G607" s="210">
        <f>G609+G611</f>
        <v>7</v>
      </c>
      <c r="H607" s="209">
        <f>H609+H611</f>
        <v>7</v>
      </c>
    </row>
    <row r="608" spans="1:8" ht="25.5" hidden="1" customHeight="1" x14ac:dyDescent="0.25">
      <c r="A608" s="333"/>
      <c r="B608" s="337"/>
      <c r="C608" s="338"/>
      <c r="D608" s="358" t="s">
        <v>1120</v>
      </c>
      <c r="E608" s="359"/>
      <c r="F608" s="359"/>
      <c r="G608" s="359"/>
      <c r="H608" s="360"/>
    </row>
    <row r="609" spans="1:8" ht="41.25" hidden="1" customHeight="1" x14ac:dyDescent="0.25">
      <c r="A609" s="333"/>
      <c r="B609" s="337"/>
      <c r="C609" s="338"/>
      <c r="D609" s="5" t="s">
        <v>1126</v>
      </c>
      <c r="E609" s="325">
        <v>5</v>
      </c>
      <c r="F609" s="326"/>
      <c r="G609" s="220">
        <v>5</v>
      </c>
      <c r="H609" s="221">
        <v>5</v>
      </c>
    </row>
    <row r="610" spans="1:8" ht="18" hidden="1" customHeight="1" x14ac:dyDescent="0.25">
      <c r="A610" s="333"/>
      <c r="B610" s="337"/>
      <c r="C610" s="338"/>
      <c r="D610" s="358" t="s">
        <v>1153</v>
      </c>
      <c r="E610" s="359"/>
      <c r="F610" s="359"/>
      <c r="G610" s="359"/>
      <c r="H610" s="360"/>
    </row>
    <row r="611" spans="1:8" ht="51.75" hidden="1" customHeight="1" x14ac:dyDescent="0.25">
      <c r="A611" s="333"/>
      <c r="B611" s="337"/>
      <c r="C611" s="338"/>
      <c r="D611" s="5" t="s">
        <v>1128</v>
      </c>
      <c r="E611" s="325">
        <v>2</v>
      </c>
      <c r="F611" s="326"/>
      <c r="G611" s="261">
        <v>2</v>
      </c>
      <c r="H611" s="208">
        <v>2</v>
      </c>
    </row>
    <row r="612" spans="1:8" hidden="1" x14ac:dyDescent="0.25">
      <c r="A612" s="362"/>
      <c r="B612" s="363"/>
      <c r="C612" s="364"/>
      <c r="D612" s="237" t="s">
        <v>1097</v>
      </c>
      <c r="E612" s="365">
        <f>E607</f>
        <v>7</v>
      </c>
      <c r="F612" s="366"/>
      <c r="G612" s="242">
        <f>G607</f>
        <v>7</v>
      </c>
      <c r="H612" s="239">
        <f>H607</f>
        <v>7</v>
      </c>
    </row>
    <row r="613" spans="1:8" ht="25.5" hidden="1" customHeight="1" x14ac:dyDescent="0.25">
      <c r="A613" s="332">
        <v>12</v>
      </c>
      <c r="B613" s="335" t="s">
        <v>126</v>
      </c>
      <c r="C613" s="336"/>
      <c r="D613" s="211" t="s">
        <v>31</v>
      </c>
      <c r="E613" s="341">
        <f>E615+E616+E617+E619+E621</f>
        <v>6</v>
      </c>
      <c r="F613" s="342"/>
      <c r="G613" s="210">
        <f>G615+G616+G617+G619+G621</f>
        <v>6</v>
      </c>
      <c r="H613" s="209">
        <f>H615+H616+H617+H619+H621</f>
        <v>6</v>
      </c>
    </row>
    <row r="614" spans="1:8" ht="17.25" hidden="1" customHeight="1" x14ac:dyDescent="0.25">
      <c r="A614" s="333"/>
      <c r="B614" s="337"/>
      <c r="C614" s="338"/>
      <c r="D614" s="358" t="s">
        <v>1116</v>
      </c>
      <c r="E614" s="359"/>
      <c r="F614" s="359"/>
      <c r="G614" s="359"/>
      <c r="H614" s="360"/>
    </row>
    <row r="615" spans="1:8" ht="25.5" hidden="1" customHeight="1" x14ac:dyDescent="0.25">
      <c r="A615" s="333"/>
      <c r="B615" s="337"/>
      <c r="C615" s="338"/>
      <c r="D615" s="4" t="s">
        <v>1117</v>
      </c>
      <c r="E615" s="325">
        <v>1</v>
      </c>
      <c r="F615" s="326"/>
      <c r="G615" s="261">
        <v>1</v>
      </c>
      <c r="H615" s="208">
        <v>1</v>
      </c>
    </row>
    <row r="616" spans="1:8" ht="25.5" hidden="1" customHeight="1" x14ac:dyDescent="0.25">
      <c r="A616" s="333"/>
      <c r="B616" s="337"/>
      <c r="C616" s="338"/>
      <c r="D616" s="5" t="s">
        <v>1131</v>
      </c>
      <c r="E616" s="325">
        <v>2</v>
      </c>
      <c r="F616" s="326"/>
      <c r="G616" s="261">
        <v>2</v>
      </c>
      <c r="H616" s="208">
        <v>2</v>
      </c>
    </row>
    <row r="617" spans="1:8" ht="51.75" hidden="1" customHeight="1" x14ac:dyDescent="0.25">
      <c r="A617" s="333"/>
      <c r="B617" s="337"/>
      <c r="C617" s="338"/>
      <c r="D617" s="5" t="s">
        <v>1118</v>
      </c>
      <c r="E617" s="325">
        <v>1</v>
      </c>
      <c r="F617" s="326"/>
      <c r="G617" s="261">
        <v>1</v>
      </c>
      <c r="H617" s="208">
        <v>1</v>
      </c>
    </row>
    <row r="618" spans="1:8" ht="16.5" hidden="1" customHeight="1" x14ac:dyDescent="0.25">
      <c r="A618" s="333"/>
      <c r="B618" s="337"/>
      <c r="C618" s="338"/>
      <c r="D618" s="358" t="s">
        <v>1120</v>
      </c>
      <c r="E618" s="359"/>
      <c r="F618" s="359"/>
      <c r="G618" s="359"/>
      <c r="H618" s="360"/>
    </row>
    <row r="619" spans="1:8" ht="39.75" hidden="1" customHeight="1" x14ac:dyDescent="0.25">
      <c r="A619" s="333"/>
      <c r="B619" s="337"/>
      <c r="C619" s="338"/>
      <c r="D619" s="5" t="s">
        <v>1126</v>
      </c>
      <c r="E619" s="325">
        <v>1</v>
      </c>
      <c r="F619" s="326"/>
      <c r="G619" s="220">
        <v>1</v>
      </c>
      <c r="H619" s="221">
        <v>1</v>
      </c>
    </row>
    <row r="620" spans="1:8" ht="22.5" hidden="1" customHeight="1" x14ac:dyDescent="0.25">
      <c r="A620" s="333"/>
      <c r="B620" s="337"/>
      <c r="C620" s="338"/>
      <c r="D620" s="358" t="s">
        <v>1153</v>
      </c>
      <c r="E620" s="359"/>
      <c r="F620" s="359"/>
      <c r="G620" s="359"/>
      <c r="H620" s="360"/>
    </row>
    <row r="621" spans="1:8" ht="50.25" hidden="1" customHeight="1" x14ac:dyDescent="0.25">
      <c r="A621" s="333"/>
      <c r="B621" s="337"/>
      <c r="C621" s="338"/>
      <c r="D621" s="5" t="s">
        <v>1128</v>
      </c>
      <c r="E621" s="325">
        <v>1</v>
      </c>
      <c r="F621" s="326"/>
      <c r="G621" s="261">
        <v>1</v>
      </c>
      <c r="H621" s="208">
        <v>1</v>
      </c>
    </row>
    <row r="622" spans="1:8" ht="18" hidden="1" customHeight="1" x14ac:dyDescent="0.25">
      <c r="A622" s="333"/>
      <c r="B622" s="337"/>
      <c r="C622" s="338"/>
      <c r="D622" s="236" t="s">
        <v>29</v>
      </c>
      <c r="E622" s="341">
        <f>E624+E626</f>
        <v>5</v>
      </c>
      <c r="F622" s="342"/>
      <c r="G622" s="210">
        <f>G624+G626</f>
        <v>48</v>
      </c>
      <c r="H622" s="209">
        <f>H624+H626</f>
        <v>45</v>
      </c>
    </row>
    <row r="623" spans="1:8" ht="16.5" hidden="1" customHeight="1" x14ac:dyDescent="0.25">
      <c r="A623" s="333"/>
      <c r="B623" s="337"/>
      <c r="C623" s="338"/>
      <c r="D623" s="358" t="s">
        <v>1116</v>
      </c>
      <c r="E623" s="359"/>
      <c r="F623" s="359"/>
      <c r="G623" s="359"/>
      <c r="H623" s="360"/>
    </row>
    <row r="624" spans="1:8" ht="52.5" hidden="1" customHeight="1" x14ac:dyDescent="0.25">
      <c r="A624" s="333"/>
      <c r="B624" s="337"/>
      <c r="C624" s="338"/>
      <c r="D624" s="5" t="s">
        <v>1118</v>
      </c>
      <c r="E624" s="325">
        <v>3</v>
      </c>
      <c r="F624" s="326"/>
      <c r="G624" s="261">
        <v>27</v>
      </c>
      <c r="H624" s="208">
        <v>24</v>
      </c>
    </row>
    <row r="625" spans="1:12" ht="16.5" hidden="1" customHeight="1" x14ac:dyDescent="0.25">
      <c r="A625" s="333"/>
      <c r="B625" s="337"/>
      <c r="C625" s="338"/>
      <c r="D625" s="358" t="s">
        <v>139</v>
      </c>
      <c r="E625" s="359"/>
      <c r="F625" s="359"/>
      <c r="G625" s="359"/>
      <c r="H625" s="360"/>
    </row>
    <row r="626" spans="1:12" ht="40.5" hidden="1" customHeight="1" x14ac:dyDescent="0.25">
      <c r="A626" s="333"/>
      <c r="B626" s="337"/>
      <c r="C626" s="338"/>
      <c r="D626" s="5" t="s">
        <v>1137</v>
      </c>
      <c r="E626" s="317">
        <v>2</v>
      </c>
      <c r="F626" s="317"/>
      <c r="G626" s="261">
        <v>21</v>
      </c>
      <c r="H626" s="290">
        <v>21</v>
      </c>
    </row>
    <row r="627" spans="1:12" ht="15" hidden="1" customHeight="1" x14ac:dyDescent="0.25">
      <c r="A627" s="362"/>
      <c r="B627" s="363"/>
      <c r="C627" s="364"/>
      <c r="D627" s="237" t="s">
        <v>1097</v>
      </c>
      <c r="E627" s="365">
        <f>E622+E613</f>
        <v>11</v>
      </c>
      <c r="F627" s="366"/>
      <c r="G627" s="242">
        <f>G622+G613</f>
        <v>54</v>
      </c>
      <c r="H627" s="239">
        <f>H622+H613</f>
        <v>51</v>
      </c>
    </row>
    <row r="628" spans="1:12" ht="27.75" hidden="1" customHeight="1" x14ac:dyDescent="0.25">
      <c r="A628" s="332">
        <v>13</v>
      </c>
      <c r="B628" s="335" t="s">
        <v>140</v>
      </c>
      <c r="C628" s="336"/>
      <c r="D628" s="211" t="s">
        <v>31</v>
      </c>
      <c r="E628" s="341">
        <f>E630+E632</f>
        <v>3</v>
      </c>
      <c r="F628" s="342"/>
      <c r="G628" s="210">
        <f>G630+G632</f>
        <v>3</v>
      </c>
      <c r="H628" s="209">
        <f>H630+H632</f>
        <v>3</v>
      </c>
    </row>
    <row r="629" spans="1:12" ht="18" hidden="1" customHeight="1" x14ac:dyDescent="0.25">
      <c r="A629" s="333"/>
      <c r="B629" s="337"/>
      <c r="C629" s="338"/>
      <c r="D629" s="358" t="s">
        <v>1120</v>
      </c>
      <c r="E629" s="359"/>
      <c r="F629" s="359"/>
      <c r="G629" s="359"/>
      <c r="H629" s="360"/>
    </row>
    <row r="630" spans="1:12" ht="42" hidden="1" customHeight="1" x14ac:dyDescent="0.25">
      <c r="A630" s="333"/>
      <c r="B630" s="337"/>
      <c r="C630" s="338"/>
      <c r="D630" s="5" t="s">
        <v>1126</v>
      </c>
      <c r="E630" s="325">
        <v>1</v>
      </c>
      <c r="F630" s="326"/>
      <c r="G630" s="220">
        <v>1</v>
      </c>
      <c r="H630" s="221">
        <v>1</v>
      </c>
    </row>
    <row r="631" spans="1:12" ht="16.5" hidden="1" customHeight="1" x14ac:dyDescent="0.25">
      <c r="A631" s="333"/>
      <c r="B631" s="337"/>
      <c r="C631" s="338"/>
      <c r="D631" s="358" t="s">
        <v>1153</v>
      </c>
      <c r="E631" s="359"/>
      <c r="F631" s="359"/>
      <c r="G631" s="359"/>
      <c r="H631" s="360"/>
    </row>
    <row r="632" spans="1:12" ht="54" hidden="1" customHeight="1" x14ac:dyDescent="0.25">
      <c r="A632" s="333"/>
      <c r="B632" s="337"/>
      <c r="C632" s="338"/>
      <c r="D632" s="5" t="s">
        <v>1128</v>
      </c>
      <c r="E632" s="325">
        <v>2</v>
      </c>
      <c r="F632" s="326"/>
      <c r="G632" s="261">
        <v>2</v>
      </c>
      <c r="H632" s="208">
        <v>2</v>
      </c>
    </row>
    <row r="633" spans="1:12" ht="15" hidden="1" customHeight="1" x14ac:dyDescent="0.25">
      <c r="A633" s="362"/>
      <c r="B633" s="363"/>
      <c r="C633" s="364"/>
      <c r="D633" s="237" t="s">
        <v>1097</v>
      </c>
      <c r="E633" s="365">
        <f>E628</f>
        <v>3</v>
      </c>
      <c r="F633" s="366"/>
      <c r="G633" s="242">
        <f>G628</f>
        <v>3</v>
      </c>
      <c r="H633" s="239">
        <f>H628</f>
        <v>3</v>
      </c>
      <c r="I633" s="183"/>
      <c r="J633" s="183"/>
      <c r="K633" s="183"/>
      <c r="L633" s="183"/>
    </row>
    <row r="634" spans="1:12" ht="28.5" hidden="1" customHeight="1" x14ac:dyDescent="0.25">
      <c r="A634" s="332">
        <v>14</v>
      </c>
      <c r="B634" s="335" t="s">
        <v>144</v>
      </c>
      <c r="C634" s="336"/>
      <c r="D634" s="211" t="s">
        <v>31</v>
      </c>
      <c r="E634" s="341">
        <f>E636+E638</f>
        <v>4</v>
      </c>
      <c r="F634" s="342"/>
      <c r="G634" s="210">
        <f>G636+G638</f>
        <v>4</v>
      </c>
      <c r="H634" s="209">
        <f>H636+H638</f>
        <v>4</v>
      </c>
      <c r="I634" s="183"/>
      <c r="J634" s="183"/>
      <c r="K634" s="183"/>
      <c r="L634" s="183"/>
    </row>
    <row r="635" spans="1:12" ht="20.25" hidden="1" customHeight="1" x14ac:dyDescent="0.25">
      <c r="A635" s="333"/>
      <c r="B635" s="337"/>
      <c r="C635" s="338"/>
      <c r="D635" s="358" t="s">
        <v>1120</v>
      </c>
      <c r="E635" s="359"/>
      <c r="F635" s="359"/>
      <c r="G635" s="359"/>
      <c r="H635" s="360"/>
      <c r="I635" s="183"/>
      <c r="J635" s="183"/>
      <c r="K635" s="183"/>
      <c r="L635" s="183"/>
    </row>
    <row r="636" spans="1:12" ht="36.75" hidden="1" customHeight="1" x14ac:dyDescent="0.25">
      <c r="A636" s="333"/>
      <c r="B636" s="337"/>
      <c r="C636" s="338"/>
      <c r="D636" s="5" t="s">
        <v>1126</v>
      </c>
      <c r="E636" s="325">
        <v>2</v>
      </c>
      <c r="F636" s="326"/>
      <c r="G636" s="220">
        <v>2</v>
      </c>
      <c r="H636" s="221">
        <v>2</v>
      </c>
      <c r="I636" s="183"/>
      <c r="J636" s="183"/>
      <c r="K636" s="183"/>
      <c r="L636" s="183"/>
    </row>
    <row r="637" spans="1:12" ht="15.75" hidden="1" customHeight="1" x14ac:dyDescent="0.25">
      <c r="A637" s="333"/>
      <c r="B637" s="337"/>
      <c r="C637" s="338"/>
      <c r="D637" s="358" t="s">
        <v>1153</v>
      </c>
      <c r="E637" s="359"/>
      <c r="F637" s="359"/>
      <c r="G637" s="359"/>
      <c r="H637" s="360"/>
      <c r="I637" s="183"/>
      <c r="J637" s="183"/>
      <c r="K637" s="183"/>
      <c r="L637" s="183"/>
    </row>
    <row r="638" spans="1:12" ht="50.25" hidden="1" customHeight="1" x14ac:dyDescent="0.25">
      <c r="A638" s="333"/>
      <c r="B638" s="337"/>
      <c r="C638" s="338"/>
      <c r="D638" s="5" t="s">
        <v>1127</v>
      </c>
      <c r="E638" s="325">
        <v>2</v>
      </c>
      <c r="F638" s="326"/>
      <c r="G638" s="220">
        <v>2</v>
      </c>
      <c r="H638" s="221">
        <v>2</v>
      </c>
      <c r="I638" s="183"/>
      <c r="J638" s="183"/>
      <c r="K638" s="183"/>
      <c r="L638" s="183"/>
    </row>
    <row r="639" spans="1:12" ht="18" hidden="1" customHeight="1" x14ac:dyDescent="0.25">
      <c r="A639" s="333"/>
      <c r="B639" s="337"/>
      <c r="C639" s="338"/>
      <c r="D639" s="236" t="s">
        <v>29</v>
      </c>
      <c r="E639" s="341">
        <f>E641</f>
        <v>1</v>
      </c>
      <c r="F639" s="342"/>
      <c r="G639" s="210">
        <f>G641</f>
        <v>2</v>
      </c>
      <c r="H639" s="209">
        <f>H641</f>
        <v>2</v>
      </c>
      <c r="I639" s="198"/>
      <c r="J639" s="183"/>
      <c r="K639" s="198"/>
      <c r="L639" s="183"/>
    </row>
    <row r="640" spans="1:12" ht="15" hidden="1" customHeight="1" x14ac:dyDescent="0.25">
      <c r="A640" s="333"/>
      <c r="B640" s="337"/>
      <c r="C640" s="338"/>
      <c r="D640" s="358" t="s">
        <v>139</v>
      </c>
      <c r="E640" s="359"/>
      <c r="F640" s="359"/>
      <c r="G640" s="359"/>
      <c r="H640" s="360"/>
      <c r="I640" s="198"/>
      <c r="J640" s="183"/>
      <c r="K640" s="198"/>
      <c r="L640" s="183"/>
    </row>
    <row r="641" spans="1:14" ht="40.5" hidden="1" customHeight="1" x14ac:dyDescent="0.25">
      <c r="A641" s="333"/>
      <c r="B641" s="337"/>
      <c r="C641" s="338"/>
      <c r="D641" s="5" t="s">
        <v>1137</v>
      </c>
      <c r="E641" s="317">
        <v>1</v>
      </c>
      <c r="F641" s="317"/>
      <c r="G641" s="261">
        <v>2</v>
      </c>
      <c r="H641" s="290">
        <v>2</v>
      </c>
      <c r="I641" s="198"/>
      <c r="J641" s="269"/>
      <c r="K641" s="270"/>
      <c r="L641" s="269"/>
      <c r="M641" s="269"/>
      <c r="N641" s="269"/>
    </row>
    <row r="642" spans="1:14" ht="21.75" hidden="1" customHeight="1" x14ac:dyDescent="0.25">
      <c r="A642" s="362"/>
      <c r="B642" s="363"/>
      <c r="C642" s="364"/>
      <c r="D642" s="240" t="s">
        <v>1097</v>
      </c>
      <c r="E642" s="365">
        <f>E634+E639</f>
        <v>5</v>
      </c>
      <c r="F642" s="366"/>
      <c r="G642" s="242">
        <f>G634+G639</f>
        <v>6</v>
      </c>
      <c r="H642" s="239">
        <f>H634+H639</f>
        <v>6</v>
      </c>
      <c r="I642" s="29"/>
      <c r="J642" s="269"/>
      <c r="K642" s="226"/>
      <c r="L642" s="269"/>
      <c r="M642" s="269"/>
      <c r="N642" s="269"/>
    </row>
    <row r="643" spans="1:14" ht="26.25" hidden="1" customHeight="1" x14ac:dyDescent="0.25">
      <c r="A643" s="332">
        <v>15</v>
      </c>
      <c r="B643" s="335" t="s">
        <v>147</v>
      </c>
      <c r="C643" s="336"/>
      <c r="D643" s="211" t="s">
        <v>31</v>
      </c>
      <c r="E643" s="341">
        <f>E645+E646+E648</f>
        <v>3</v>
      </c>
      <c r="F643" s="342"/>
      <c r="G643" s="210">
        <f>G645+G646+G648</f>
        <v>3</v>
      </c>
      <c r="H643" s="209">
        <f>H645+H646+H648</f>
        <v>3</v>
      </c>
      <c r="I643" s="198"/>
      <c r="J643" s="272"/>
      <c r="K643" s="272"/>
      <c r="L643" s="272"/>
      <c r="M643" s="272"/>
      <c r="N643" s="272"/>
    </row>
    <row r="644" spans="1:14" ht="15" hidden="1" customHeight="1" x14ac:dyDescent="0.25">
      <c r="A644" s="333"/>
      <c r="B644" s="337"/>
      <c r="C644" s="338"/>
      <c r="D644" s="358" t="s">
        <v>1116</v>
      </c>
      <c r="E644" s="359"/>
      <c r="F644" s="359"/>
      <c r="G644" s="359"/>
      <c r="H644" s="360"/>
      <c r="I644" s="198"/>
      <c r="J644" s="269"/>
      <c r="K644" s="449"/>
      <c r="L644" s="449"/>
      <c r="M644" s="268"/>
      <c r="N644" s="268"/>
    </row>
    <row r="645" spans="1:14" ht="26.25" hidden="1" customHeight="1" x14ac:dyDescent="0.25">
      <c r="A645" s="333"/>
      <c r="B645" s="337"/>
      <c r="C645" s="338"/>
      <c r="D645" s="4" t="s">
        <v>1117</v>
      </c>
      <c r="E645" s="325">
        <v>1</v>
      </c>
      <c r="F645" s="326"/>
      <c r="G645" s="261">
        <v>1</v>
      </c>
      <c r="H645" s="208">
        <v>1</v>
      </c>
      <c r="I645" s="198"/>
      <c r="J645" s="269"/>
      <c r="K645" s="449"/>
      <c r="L645" s="449"/>
      <c r="M645" s="268"/>
      <c r="N645" s="268"/>
    </row>
    <row r="646" spans="1:14" ht="51" hidden="1" customHeight="1" x14ac:dyDescent="0.25">
      <c r="A646" s="333"/>
      <c r="B646" s="337"/>
      <c r="C646" s="338"/>
      <c r="D646" s="5" t="s">
        <v>1118</v>
      </c>
      <c r="E646" s="325">
        <v>1</v>
      </c>
      <c r="F646" s="326"/>
      <c r="G646" s="261">
        <v>1</v>
      </c>
      <c r="H646" s="208">
        <v>1</v>
      </c>
      <c r="I646" s="198"/>
      <c r="J646" s="269"/>
      <c r="K646" s="271"/>
      <c r="L646" s="271"/>
      <c r="M646" s="268"/>
      <c r="N646" s="268"/>
    </row>
    <row r="647" spans="1:14" ht="15" hidden="1" customHeight="1" x14ac:dyDescent="0.25">
      <c r="A647" s="333"/>
      <c r="B647" s="337"/>
      <c r="C647" s="338"/>
      <c r="D647" s="358" t="s">
        <v>1120</v>
      </c>
      <c r="E647" s="359"/>
      <c r="F647" s="359"/>
      <c r="G647" s="359"/>
      <c r="H647" s="360"/>
      <c r="I647" s="198"/>
      <c r="J647" s="269"/>
      <c r="K647" s="271"/>
      <c r="L647" s="271"/>
      <c r="M647" s="268"/>
      <c r="N647" s="268"/>
    </row>
    <row r="648" spans="1:14" ht="39" hidden="1" customHeight="1" x14ac:dyDescent="0.25">
      <c r="A648" s="333"/>
      <c r="B648" s="337"/>
      <c r="C648" s="338"/>
      <c r="D648" s="5" t="s">
        <v>1126</v>
      </c>
      <c r="E648" s="325">
        <v>1</v>
      </c>
      <c r="F648" s="326"/>
      <c r="G648" s="261">
        <v>1</v>
      </c>
      <c r="H648" s="208">
        <v>1</v>
      </c>
      <c r="I648" s="198"/>
      <c r="J648" s="269"/>
      <c r="K648" s="271"/>
      <c r="L648" s="271"/>
      <c r="M648" s="268"/>
      <c r="N648" s="268"/>
    </row>
    <row r="649" spans="1:14" ht="12.75" hidden="1" customHeight="1" x14ac:dyDescent="0.25">
      <c r="A649" s="362"/>
      <c r="B649" s="363"/>
      <c r="C649" s="364"/>
      <c r="D649" s="240" t="s">
        <v>1097</v>
      </c>
      <c r="E649" s="365">
        <f>E643</f>
        <v>3</v>
      </c>
      <c r="F649" s="366"/>
      <c r="G649" s="242">
        <f>G643</f>
        <v>3</v>
      </c>
      <c r="H649" s="239">
        <f>H643</f>
        <v>3</v>
      </c>
      <c r="I649" s="29"/>
      <c r="J649" s="183"/>
      <c r="K649" s="29"/>
      <c r="L649" s="183"/>
    </row>
    <row r="650" spans="1:14" ht="27" hidden="1" customHeight="1" x14ac:dyDescent="0.25">
      <c r="A650" s="332">
        <v>16</v>
      </c>
      <c r="B650" s="335" t="s">
        <v>152</v>
      </c>
      <c r="C650" s="336"/>
      <c r="D650" s="273" t="s">
        <v>31</v>
      </c>
      <c r="E650" s="341">
        <f>E652+E654+E656+E658+E660</f>
        <v>9</v>
      </c>
      <c r="F650" s="342"/>
      <c r="G650" s="210">
        <f>G652+G654+G656+G658+G660</f>
        <v>9</v>
      </c>
      <c r="H650" s="209">
        <f>H652+H654+H656+H658+H660</f>
        <v>9</v>
      </c>
      <c r="I650" s="198"/>
      <c r="J650" s="183"/>
      <c r="K650" s="198"/>
      <c r="L650" s="183"/>
    </row>
    <row r="651" spans="1:14" ht="15.75" hidden="1" customHeight="1" x14ac:dyDescent="0.25">
      <c r="A651" s="333"/>
      <c r="B651" s="337"/>
      <c r="C651" s="338"/>
      <c r="D651" s="358" t="s">
        <v>1116</v>
      </c>
      <c r="E651" s="359"/>
      <c r="F651" s="359"/>
      <c r="G651" s="359"/>
      <c r="H651" s="360"/>
      <c r="I651" s="198"/>
      <c r="J651" s="183"/>
      <c r="K651" s="198"/>
      <c r="L651" s="183"/>
    </row>
    <row r="652" spans="1:14" ht="27.75" hidden="1" customHeight="1" x14ac:dyDescent="0.25">
      <c r="A652" s="333"/>
      <c r="B652" s="337"/>
      <c r="C652" s="338"/>
      <c r="D652" s="4" t="s">
        <v>1117</v>
      </c>
      <c r="E652" s="325">
        <v>1</v>
      </c>
      <c r="F652" s="326"/>
      <c r="G652" s="261">
        <v>1</v>
      </c>
      <c r="H652" s="208">
        <v>1</v>
      </c>
      <c r="I652" s="198"/>
      <c r="J652" s="183"/>
      <c r="K652" s="198"/>
      <c r="L652" s="183"/>
    </row>
    <row r="653" spans="1:14" ht="18" hidden="1" customHeight="1" x14ac:dyDescent="0.25">
      <c r="A653" s="333"/>
      <c r="B653" s="337"/>
      <c r="C653" s="338"/>
      <c r="D653" s="358" t="s">
        <v>1120</v>
      </c>
      <c r="E653" s="359"/>
      <c r="F653" s="359"/>
      <c r="G653" s="359"/>
      <c r="H653" s="360"/>
      <c r="I653" s="198"/>
      <c r="J653" s="183"/>
      <c r="K653" s="198"/>
      <c r="L653" s="183"/>
    </row>
    <row r="654" spans="1:14" ht="39.75" hidden="1" customHeight="1" x14ac:dyDescent="0.25">
      <c r="A654" s="333"/>
      <c r="B654" s="337"/>
      <c r="C654" s="338"/>
      <c r="D654" s="5" t="s">
        <v>1126</v>
      </c>
      <c r="E654" s="325">
        <v>2</v>
      </c>
      <c r="F654" s="326"/>
      <c r="G654" s="261">
        <v>2</v>
      </c>
      <c r="H654" s="208">
        <v>2</v>
      </c>
      <c r="I654" s="198"/>
      <c r="J654" s="183"/>
      <c r="K654" s="198"/>
      <c r="L654" s="183"/>
    </row>
    <row r="655" spans="1:14" ht="18" hidden="1" customHeight="1" x14ac:dyDescent="0.25">
      <c r="A655" s="333"/>
      <c r="B655" s="337"/>
      <c r="C655" s="338"/>
      <c r="D655" s="358" t="s">
        <v>1153</v>
      </c>
      <c r="E655" s="359"/>
      <c r="F655" s="359"/>
      <c r="G655" s="359"/>
      <c r="H655" s="360"/>
      <c r="I655" s="198"/>
      <c r="J655" s="183"/>
      <c r="K655" s="198"/>
      <c r="L655" s="183"/>
    </row>
    <row r="656" spans="1:14" ht="51" hidden="1" customHeight="1" x14ac:dyDescent="0.25">
      <c r="A656" s="333"/>
      <c r="B656" s="337"/>
      <c r="C656" s="338"/>
      <c r="D656" s="5" t="s">
        <v>1128</v>
      </c>
      <c r="E656" s="325">
        <v>4</v>
      </c>
      <c r="F656" s="326"/>
      <c r="G656" s="261">
        <v>4</v>
      </c>
      <c r="H656" s="208">
        <v>4</v>
      </c>
      <c r="I656" s="198"/>
      <c r="J656" s="183"/>
      <c r="K656" s="198"/>
      <c r="L656" s="183"/>
    </row>
    <row r="657" spans="1:12" ht="14.25" hidden="1" customHeight="1" x14ac:dyDescent="0.25">
      <c r="A657" s="333"/>
      <c r="B657" s="337"/>
      <c r="C657" s="338"/>
      <c r="D657" s="368" t="s">
        <v>1167</v>
      </c>
      <c r="E657" s="319"/>
      <c r="F657" s="319"/>
      <c r="G657" s="319"/>
      <c r="H657" s="320"/>
      <c r="I657" s="198"/>
      <c r="J657" s="183"/>
      <c r="K657" s="198"/>
      <c r="L657" s="183"/>
    </row>
    <row r="658" spans="1:12" ht="37.5" hidden="1" customHeight="1" x14ac:dyDescent="0.25">
      <c r="A658" s="333"/>
      <c r="B658" s="337"/>
      <c r="C658" s="338"/>
      <c r="D658" s="5" t="s">
        <v>1134</v>
      </c>
      <c r="E658" s="325">
        <v>1</v>
      </c>
      <c r="F658" s="326"/>
      <c r="G658" s="261">
        <v>1</v>
      </c>
      <c r="H658" s="208">
        <v>1</v>
      </c>
      <c r="I658" s="198"/>
      <c r="J658" s="183"/>
      <c r="K658" s="198"/>
      <c r="L658" s="183"/>
    </row>
    <row r="659" spans="1:12" ht="14.25" hidden="1" customHeight="1" x14ac:dyDescent="0.25">
      <c r="A659" s="333"/>
      <c r="B659" s="337"/>
      <c r="C659" s="338"/>
      <c r="D659" s="368" t="s">
        <v>56</v>
      </c>
      <c r="E659" s="319"/>
      <c r="F659" s="319"/>
      <c r="G659" s="319"/>
      <c r="H659" s="320"/>
      <c r="I659" s="198"/>
      <c r="J659" s="183"/>
      <c r="K659" s="198"/>
      <c r="L659" s="183"/>
    </row>
    <row r="660" spans="1:12" ht="27" hidden="1" customHeight="1" x14ac:dyDescent="0.25">
      <c r="A660" s="333"/>
      <c r="B660" s="337"/>
      <c r="C660" s="338"/>
      <c r="D660" s="215" t="s">
        <v>1146</v>
      </c>
      <c r="E660" s="317">
        <v>1</v>
      </c>
      <c r="F660" s="317"/>
      <c r="G660" s="261">
        <v>1</v>
      </c>
      <c r="H660" s="290">
        <v>1</v>
      </c>
      <c r="I660" s="198"/>
      <c r="J660" s="183"/>
      <c r="K660" s="198"/>
      <c r="L660" s="183"/>
    </row>
    <row r="661" spans="1:12" ht="14.25" hidden="1" customHeight="1" x14ac:dyDescent="0.25">
      <c r="A661" s="362"/>
      <c r="B661" s="363"/>
      <c r="C661" s="364"/>
      <c r="D661" s="240" t="s">
        <v>1097</v>
      </c>
      <c r="E661" s="365">
        <f>E650</f>
        <v>9</v>
      </c>
      <c r="F661" s="366"/>
      <c r="G661" s="242">
        <f>G650</f>
        <v>9</v>
      </c>
      <c r="H661" s="239">
        <f>H650</f>
        <v>9</v>
      </c>
      <c r="I661" s="198"/>
      <c r="J661" s="183"/>
      <c r="K661" s="198"/>
      <c r="L661" s="183"/>
    </row>
    <row r="662" spans="1:12" ht="27" hidden="1" customHeight="1" x14ac:dyDescent="0.25">
      <c r="A662" s="332">
        <v>17</v>
      </c>
      <c r="B662" s="335" t="s">
        <v>163</v>
      </c>
      <c r="C662" s="336"/>
      <c r="D662" s="211" t="s">
        <v>31</v>
      </c>
      <c r="E662" s="341">
        <f>E664+E665+E666+E668+E670</f>
        <v>17</v>
      </c>
      <c r="F662" s="342"/>
      <c r="G662" s="210">
        <f>G664+G665+G666+G668+G670</f>
        <v>17</v>
      </c>
      <c r="H662" s="209">
        <f>H664+H665+H666+H668+H670</f>
        <v>16</v>
      </c>
      <c r="I662" s="198"/>
      <c r="J662" s="183"/>
      <c r="K662" s="198"/>
      <c r="L662" s="183"/>
    </row>
    <row r="663" spans="1:12" ht="17.25" hidden="1" customHeight="1" x14ac:dyDescent="0.25">
      <c r="A663" s="333"/>
      <c r="B663" s="337"/>
      <c r="C663" s="338"/>
      <c r="D663" s="358" t="s">
        <v>1116</v>
      </c>
      <c r="E663" s="359"/>
      <c r="F663" s="359"/>
      <c r="G663" s="359"/>
      <c r="H663" s="360"/>
      <c r="I663" s="198"/>
      <c r="J663" s="183"/>
      <c r="K663" s="198"/>
      <c r="L663" s="183"/>
    </row>
    <row r="664" spans="1:12" ht="24" hidden="1" customHeight="1" x14ac:dyDescent="0.25">
      <c r="A664" s="333"/>
      <c r="B664" s="337"/>
      <c r="C664" s="338"/>
      <c r="D664" s="4" t="s">
        <v>1117</v>
      </c>
      <c r="E664" s="325">
        <v>1</v>
      </c>
      <c r="F664" s="326"/>
      <c r="G664" s="261">
        <v>1</v>
      </c>
      <c r="H664" s="208">
        <v>1</v>
      </c>
      <c r="I664" s="198"/>
      <c r="J664" s="183"/>
      <c r="K664" s="198"/>
      <c r="L664" s="183"/>
    </row>
    <row r="665" spans="1:12" ht="29.25" hidden="1" customHeight="1" x14ac:dyDescent="0.25">
      <c r="A665" s="333"/>
      <c r="B665" s="337"/>
      <c r="C665" s="338"/>
      <c r="D665" s="5" t="s">
        <v>1131</v>
      </c>
      <c r="E665" s="325">
        <v>2</v>
      </c>
      <c r="F665" s="326"/>
      <c r="G665" s="261">
        <v>2</v>
      </c>
      <c r="H665" s="208">
        <v>2</v>
      </c>
      <c r="I665" s="198"/>
      <c r="J665" s="183"/>
      <c r="K665" s="198"/>
      <c r="L665" s="183"/>
    </row>
    <row r="666" spans="1:12" ht="52.5" hidden="1" customHeight="1" x14ac:dyDescent="0.25">
      <c r="A666" s="333"/>
      <c r="B666" s="337"/>
      <c r="C666" s="338"/>
      <c r="D666" s="5" t="s">
        <v>1118</v>
      </c>
      <c r="E666" s="325">
        <v>6</v>
      </c>
      <c r="F666" s="326"/>
      <c r="G666" s="261">
        <v>6</v>
      </c>
      <c r="H666" s="208">
        <v>5</v>
      </c>
      <c r="I666" s="198"/>
      <c r="J666" s="183"/>
      <c r="K666" s="198"/>
      <c r="L666" s="183"/>
    </row>
    <row r="667" spans="1:12" ht="15.75" hidden="1" customHeight="1" x14ac:dyDescent="0.25">
      <c r="A667" s="333"/>
      <c r="B667" s="337"/>
      <c r="C667" s="338"/>
      <c r="D667" s="358" t="s">
        <v>1120</v>
      </c>
      <c r="E667" s="359"/>
      <c r="F667" s="359"/>
      <c r="G667" s="359"/>
      <c r="H667" s="360"/>
      <c r="I667" s="198"/>
      <c r="J667" s="183"/>
      <c r="K667" s="198"/>
      <c r="L667" s="183"/>
    </row>
    <row r="668" spans="1:12" ht="39" hidden="1" customHeight="1" x14ac:dyDescent="0.25">
      <c r="A668" s="333"/>
      <c r="B668" s="337"/>
      <c r="C668" s="338"/>
      <c r="D668" s="5" t="s">
        <v>1126</v>
      </c>
      <c r="E668" s="325">
        <v>7</v>
      </c>
      <c r="F668" s="326"/>
      <c r="G668" s="261">
        <v>7</v>
      </c>
      <c r="H668" s="208">
        <v>7</v>
      </c>
      <c r="I668" s="198"/>
      <c r="J668" s="183"/>
      <c r="K668" s="198"/>
      <c r="L668" s="183"/>
    </row>
    <row r="669" spans="1:12" ht="15" hidden="1" customHeight="1" x14ac:dyDescent="0.25">
      <c r="A669" s="333"/>
      <c r="B669" s="337"/>
      <c r="C669" s="338"/>
      <c r="D669" s="358" t="s">
        <v>1153</v>
      </c>
      <c r="E669" s="359"/>
      <c r="F669" s="359"/>
      <c r="G669" s="359"/>
      <c r="H669" s="360"/>
      <c r="I669" s="198"/>
      <c r="J669" s="183"/>
      <c r="K669" s="198"/>
      <c r="L669" s="183"/>
    </row>
    <row r="670" spans="1:12" ht="50.25" hidden="1" customHeight="1" x14ac:dyDescent="0.25">
      <c r="A670" s="333"/>
      <c r="B670" s="337"/>
      <c r="C670" s="338"/>
      <c r="D670" s="5" t="s">
        <v>1128</v>
      </c>
      <c r="E670" s="325">
        <v>1</v>
      </c>
      <c r="F670" s="326"/>
      <c r="G670" s="261">
        <v>1</v>
      </c>
      <c r="H670" s="208">
        <v>1</v>
      </c>
      <c r="I670" s="198"/>
      <c r="J670" s="183"/>
      <c r="K670" s="198"/>
      <c r="L670" s="183"/>
    </row>
    <row r="671" spans="1:12" ht="16.5" hidden="1" customHeight="1" x14ac:dyDescent="0.25">
      <c r="A671" s="333"/>
      <c r="B671" s="337"/>
      <c r="C671" s="338"/>
      <c r="D671" s="236" t="s">
        <v>29</v>
      </c>
      <c r="E671" s="341">
        <f>E673</f>
        <v>1</v>
      </c>
      <c r="F671" s="342"/>
      <c r="G671" s="210">
        <f>G673</f>
        <v>10</v>
      </c>
      <c r="H671" s="209">
        <f>H673</f>
        <v>1</v>
      </c>
      <c r="I671" s="198"/>
      <c r="J671" s="183"/>
      <c r="K671" s="198"/>
      <c r="L671" s="183"/>
    </row>
    <row r="672" spans="1:12" ht="16.5" hidden="1" customHeight="1" x14ac:dyDescent="0.25">
      <c r="A672" s="333"/>
      <c r="B672" s="337"/>
      <c r="C672" s="338"/>
      <c r="D672" s="358" t="s">
        <v>139</v>
      </c>
      <c r="E672" s="359"/>
      <c r="F672" s="359"/>
      <c r="G672" s="359"/>
      <c r="H672" s="360"/>
      <c r="I672" s="198"/>
      <c r="J672" s="183"/>
      <c r="K672" s="198"/>
      <c r="L672" s="183"/>
    </row>
    <row r="673" spans="1:12" ht="51" hidden="1" customHeight="1" x14ac:dyDescent="0.25">
      <c r="A673" s="333"/>
      <c r="B673" s="337"/>
      <c r="C673" s="338"/>
      <c r="D673" s="5" t="s">
        <v>1137</v>
      </c>
      <c r="E673" s="317">
        <v>1</v>
      </c>
      <c r="F673" s="317"/>
      <c r="G673" s="261">
        <v>10</v>
      </c>
      <c r="H673" s="290">
        <v>1</v>
      </c>
      <c r="I673" s="198"/>
      <c r="J673" s="183"/>
      <c r="K673" s="198"/>
      <c r="L673" s="183"/>
    </row>
    <row r="674" spans="1:12" ht="15" hidden="1" customHeight="1" x14ac:dyDescent="0.25">
      <c r="A674" s="362"/>
      <c r="B674" s="363"/>
      <c r="C674" s="364"/>
      <c r="D674" s="262" t="s">
        <v>1097</v>
      </c>
      <c r="E674" s="367">
        <f>E662+E671</f>
        <v>18</v>
      </c>
      <c r="F674" s="367"/>
      <c r="G674" s="242">
        <f>G662+G671</f>
        <v>27</v>
      </c>
      <c r="H674" s="239">
        <f>H662+H671</f>
        <v>17</v>
      </c>
      <c r="I674" s="198"/>
      <c r="J674" s="183"/>
      <c r="K674" s="198"/>
      <c r="L674" s="183"/>
    </row>
    <row r="675" spans="1:12" ht="24" hidden="1" customHeight="1" x14ac:dyDescent="0.25">
      <c r="A675" s="332">
        <v>18</v>
      </c>
      <c r="B675" s="335" t="s">
        <v>173</v>
      </c>
      <c r="C675" s="336"/>
      <c r="D675" s="211" t="s">
        <v>31</v>
      </c>
      <c r="E675" s="341">
        <f>E677+E678+E680</f>
        <v>5</v>
      </c>
      <c r="F675" s="342"/>
      <c r="G675" s="210">
        <f>G677+G678+G680</f>
        <v>5</v>
      </c>
      <c r="H675" s="209">
        <f>H677+H678+H680</f>
        <v>5</v>
      </c>
      <c r="I675" s="198"/>
      <c r="J675" s="183"/>
      <c r="K675" s="198"/>
      <c r="L675" s="183"/>
    </row>
    <row r="676" spans="1:12" ht="15.75" hidden="1" customHeight="1" x14ac:dyDescent="0.25">
      <c r="A676" s="333"/>
      <c r="B676" s="337"/>
      <c r="C676" s="338"/>
      <c r="D676" s="358" t="s">
        <v>1116</v>
      </c>
      <c r="E676" s="359"/>
      <c r="F676" s="359"/>
      <c r="G676" s="359"/>
      <c r="H676" s="360"/>
      <c r="I676" s="198"/>
      <c r="J676" s="183"/>
      <c r="K676" s="198"/>
      <c r="L676" s="183"/>
    </row>
    <row r="677" spans="1:12" ht="24" hidden="1" customHeight="1" x14ac:dyDescent="0.25">
      <c r="A677" s="333"/>
      <c r="B677" s="337"/>
      <c r="C677" s="338"/>
      <c r="D677" s="4" t="s">
        <v>1117</v>
      </c>
      <c r="E677" s="325">
        <v>2</v>
      </c>
      <c r="F677" s="326"/>
      <c r="G677" s="261">
        <v>2</v>
      </c>
      <c r="H677" s="208">
        <v>2</v>
      </c>
      <c r="I677" s="198"/>
      <c r="J677" s="183"/>
      <c r="K677" s="198"/>
      <c r="L677" s="183"/>
    </row>
    <row r="678" spans="1:12" ht="51.75" hidden="1" customHeight="1" x14ac:dyDescent="0.25">
      <c r="A678" s="333"/>
      <c r="B678" s="337"/>
      <c r="C678" s="338"/>
      <c r="D678" s="5" t="s">
        <v>1118</v>
      </c>
      <c r="E678" s="325">
        <v>1</v>
      </c>
      <c r="F678" s="326"/>
      <c r="G678" s="261">
        <v>1</v>
      </c>
      <c r="H678" s="208">
        <v>1</v>
      </c>
      <c r="I678" s="198"/>
      <c r="J678" s="183"/>
      <c r="K678" s="198"/>
      <c r="L678" s="183"/>
    </row>
    <row r="679" spans="1:12" ht="24" hidden="1" customHeight="1" x14ac:dyDescent="0.25">
      <c r="A679" s="333"/>
      <c r="B679" s="337"/>
      <c r="C679" s="338"/>
      <c r="D679" s="358" t="s">
        <v>1120</v>
      </c>
      <c r="E679" s="359"/>
      <c r="F679" s="359"/>
      <c r="G679" s="359"/>
      <c r="H679" s="360"/>
      <c r="I679" s="198"/>
      <c r="J679" s="183"/>
      <c r="K679" s="198"/>
      <c r="L679" s="183"/>
    </row>
    <row r="680" spans="1:12" ht="42" hidden="1" customHeight="1" x14ac:dyDescent="0.25">
      <c r="A680" s="333"/>
      <c r="B680" s="337"/>
      <c r="C680" s="338"/>
      <c r="D680" s="5" t="s">
        <v>1126</v>
      </c>
      <c r="E680" s="325">
        <v>2</v>
      </c>
      <c r="F680" s="326"/>
      <c r="G680" s="261">
        <v>2</v>
      </c>
      <c r="H680" s="208">
        <v>2</v>
      </c>
      <c r="I680" s="198"/>
      <c r="J680" s="183"/>
      <c r="K680" s="198"/>
      <c r="L680" s="183"/>
    </row>
    <row r="681" spans="1:12" ht="12" hidden="1" customHeight="1" x14ac:dyDescent="0.25">
      <c r="A681" s="362"/>
      <c r="B681" s="363"/>
      <c r="C681" s="364"/>
      <c r="D681" s="237" t="s">
        <v>1097</v>
      </c>
      <c r="E681" s="365">
        <f>E675</f>
        <v>5</v>
      </c>
      <c r="F681" s="366"/>
      <c r="G681" s="242">
        <f>G675</f>
        <v>5</v>
      </c>
      <c r="H681" s="239">
        <f>H675</f>
        <v>5</v>
      </c>
      <c r="I681" s="198"/>
      <c r="J681" s="183"/>
      <c r="K681" s="198"/>
      <c r="L681" s="183"/>
    </row>
    <row r="682" spans="1:12" ht="29.25" hidden="1" customHeight="1" x14ac:dyDescent="0.25">
      <c r="A682" s="332">
        <v>19</v>
      </c>
      <c r="B682" s="335" t="s">
        <v>179</v>
      </c>
      <c r="C682" s="336"/>
      <c r="D682" s="211" t="s">
        <v>31</v>
      </c>
      <c r="E682" s="341">
        <f>E684+E685+E687+E689</f>
        <v>8</v>
      </c>
      <c r="F682" s="342"/>
      <c r="G682" s="210">
        <f>G684+G685+G687+G689</f>
        <v>8</v>
      </c>
      <c r="H682" s="209">
        <f>H684+H685+H687+H689</f>
        <v>8</v>
      </c>
      <c r="I682" s="198"/>
      <c r="J682" s="183"/>
      <c r="K682" s="198"/>
      <c r="L682" s="183"/>
    </row>
    <row r="683" spans="1:12" ht="15.75" hidden="1" customHeight="1" x14ac:dyDescent="0.25">
      <c r="A683" s="333"/>
      <c r="B683" s="337"/>
      <c r="C683" s="338"/>
      <c r="D683" s="358" t="s">
        <v>1116</v>
      </c>
      <c r="E683" s="359"/>
      <c r="F683" s="359"/>
      <c r="G683" s="359"/>
      <c r="H683" s="360"/>
      <c r="I683" s="198"/>
      <c r="J683" s="183"/>
      <c r="K683" s="198"/>
      <c r="L683" s="183"/>
    </row>
    <row r="684" spans="1:12" ht="29.25" hidden="1" customHeight="1" x14ac:dyDescent="0.25">
      <c r="A684" s="333"/>
      <c r="B684" s="337"/>
      <c r="C684" s="338"/>
      <c r="D684" s="5" t="s">
        <v>1131</v>
      </c>
      <c r="E684" s="325">
        <v>1</v>
      </c>
      <c r="F684" s="326"/>
      <c r="G684" s="261">
        <v>1</v>
      </c>
      <c r="H684" s="208">
        <v>1</v>
      </c>
      <c r="I684" s="198"/>
      <c r="J684" s="183"/>
      <c r="K684" s="198"/>
      <c r="L684" s="183"/>
    </row>
    <row r="685" spans="1:12" ht="51" hidden="1" customHeight="1" x14ac:dyDescent="0.25">
      <c r="A685" s="333"/>
      <c r="B685" s="337"/>
      <c r="C685" s="338"/>
      <c r="D685" s="5" t="s">
        <v>1118</v>
      </c>
      <c r="E685" s="325">
        <v>2</v>
      </c>
      <c r="F685" s="326"/>
      <c r="G685" s="261">
        <v>2</v>
      </c>
      <c r="H685" s="208">
        <v>2</v>
      </c>
      <c r="I685" s="198"/>
      <c r="J685" s="183"/>
      <c r="K685" s="198"/>
      <c r="L685" s="183"/>
    </row>
    <row r="686" spans="1:12" ht="18.75" hidden="1" customHeight="1" x14ac:dyDescent="0.25">
      <c r="A686" s="333"/>
      <c r="B686" s="337"/>
      <c r="C686" s="338"/>
      <c r="D686" s="358" t="s">
        <v>1120</v>
      </c>
      <c r="E686" s="359"/>
      <c r="F686" s="359"/>
      <c r="G686" s="359"/>
      <c r="H686" s="360"/>
      <c r="I686" s="198"/>
      <c r="J686" s="183"/>
      <c r="K686" s="198"/>
      <c r="L686" s="183"/>
    </row>
    <row r="687" spans="1:12" ht="37.5" hidden="1" customHeight="1" x14ac:dyDescent="0.25">
      <c r="A687" s="333"/>
      <c r="B687" s="337"/>
      <c r="C687" s="338"/>
      <c r="D687" s="5" t="s">
        <v>1126</v>
      </c>
      <c r="E687" s="325">
        <v>4</v>
      </c>
      <c r="F687" s="326"/>
      <c r="G687" s="220">
        <v>4</v>
      </c>
      <c r="H687" s="221">
        <v>4</v>
      </c>
      <c r="I687" s="198"/>
      <c r="J687" s="183"/>
      <c r="K687" s="198"/>
      <c r="L687" s="183"/>
    </row>
    <row r="688" spans="1:12" ht="20.25" hidden="1" customHeight="1" x14ac:dyDescent="0.25">
      <c r="A688" s="333"/>
      <c r="B688" s="337"/>
      <c r="C688" s="338"/>
      <c r="D688" s="358" t="s">
        <v>1153</v>
      </c>
      <c r="E688" s="359"/>
      <c r="F688" s="359"/>
      <c r="G688" s="359"/>
      <c r="H688" s="360"/>
      <c r="I688" s="198"/>
      <c r="J688" s="183"/>
      <c r="K688" s="198"/>
      <c r="L688" s="183"/>
    </row>
    <row r="689" spans="1:12" ht="54" hidden="1" customHeight="1" x14ac:dyDescent="0.25">
      <c r="A689" s="333"/>
      <c r="B689" s="337"/>
      <c r="C689" s="338"/>
      <c r="D689" s="5" t="s">
        <v>1127</v>
      </c>
      <c r="E689" s="325">
        <v>1</v>
      </c>
      <c r="F689" s="326"/>
      <c r="G689" s="220">
        <v>1</v>
      </c>
      <c r="H689" s="221">
        <v>1</v>
      </c>
      <c r="I689" s="198"/>
      <c r="J689" s="183"/>
      <c r="K689" s="198"/>
      <c r="L689" s="183"/>
    </row>
    <row r="690" spans="1:12" ht="15" hidden="1" customHeight="1" x14ac:dyDescent="0.25">
      <c r="A690" s="362"/>
      <c r="B690" s="363"/>
      <c r="C690" s="364"/>
      <c r="D690" s="237" t="s">
        <v>1097</v>
      </c>
      <c r="E690" s="365">
        <f>E682</f>
        <v>8</v>
      </c>
      <c r="F690" s="366"/>
      <c r="G690" s="242">
        <f>G682</f>
        <v>8</v>
      </c>
      <c r="H690" s="239">
        <f>H682</f>
        <v>8</v>
      </c>
      <c r="I690" s="198"/>
      <c r="J690" s="183"/>
      <c r="K690" s="198"/>
      <c r="L690" s="183"/>
    </row>
    <row r="691" spans="1:12" ht="29.25" hidden="1" customHeight="1" x14ac:dyDescent="0.25">
      <c r="A691" s="332">
        <v>20</v>
      </c>
      <c r="B691" s="335" t="s">
        <v>185</v>
      </c>
      <c r="C691" s="336"/>
      <c r="D691" s="211" t="s">
        <v>31</v>
      </c>
      <c r="E691" s="341">
        <f>E693+E694+E695+E696+E698+E700+E701+E703</f>
        <v>33</v>
      </c>
      <c r="F691" s="342"/>
      <c r="G691" s="210">
        <f>G693+G694+G695+G696+G698+G700+G701+G703</f>
        <v>33</v>
      </c>
      <c r="H691" s="209">
        <f>H693+H694+H695+H696+H698+H700+H701+H703</f>
        <v>33</v>
      </c>
      <c r="I691" s="198"/>
      <c r="J691" s="183"/>
      <c r="K691" s="198"/>
      <c r="L691" s="183"/>
    </row>
    <row r="692" spans="1:12" ht="15" hidden="1" customHeight="1" x14ac:dyDescent="0.25">
      <c r="A692" s="333"/>
      <c r="B692" s="337"/>
      <c r="C692" s="338"/>
      <c r="D692" s="358" t="s">
        <v>1116</v>
      </c>
      <c r="E692" s="359"/>
      <c r="F692" s="359"/>
      <c r="G692" s="359"/>
      <c r="H692" s="360"/>
      <c r="I692" s="198"/>
      <c r="J692" s="183"/>
      <c r="K692" s="198"/>
      <c r="L692" s="183"/>
    </row>
    <row r="693" spans="1:12" ht="29.25" hidden="1" customHeight="1" x14ac:dyDescent="0.25">
      <c r="A693" s="333"/>
      <c r="B693" s="337"/>
      <c r="C693" s="338"/>
      <c r="D693" s="4" t="s">
        <v>1117</v>
      </c>
      <c r="E693" s="325">
        <v>16</v>
      </c>
      <c r="F693" s="326"/>
      <c r="G693" s="261">
        <v>16</v>
      </c>
      <c r="H693" s="208">
        <v>16</v>
      </c>
      <c r="I693" s="198"/>
      <c r="J693" s="183"/>
      <c r="K693" s="198"/>
      <c r="L693" s="183"/>
    </row>
    <row r="694" spans="1:12" ht="29.25" hidden="1" customHeight="1" x14ac:dyDescent="0.25">
      <c r="A694" s="333"/>
      <c r="B694" s="337"/>
      <c r="C694" s="338"/>
      <c r="D694" s="5" t="s">
        <v>1131</v>
      </c>
      <c r="E694" s="325">
        <v>6</v>
      </c>
      <c r="F694" s="326"/>
      <c r="G694" s="261">
        <v>6</v>
      </c>
      <c r="H694" s="208">
        <v>6</v>
      </c>
      <c r="I694" s="198"/>
      <c r="J694" s="183"/>
      <c r="K694" s="198"/>
      <c r="L694" s="183"/>
    </row>
    <row r="695" spans="1:12" ht="29.25" hidden="1" customHeight="1" x14ac:dyDescent="0.25">
      <c r="A695" s="333"/>
      <c r="B695" s="337"/>
      <c r="C695" s="338"/>
      <c r="D695" s="215" t="s">
        <v>1146</v>
      </c>
      <c r="E695" s="325">
        <v>1</v>
      </c>
      <c r="F695" s="326"/>
      <c r="G695" s="261">
        <v>1</v>
      </c>
      <c r="H695" s="208">
        <v>1</v>
      </c>
      <c r="I695" s="198"/>
      <c r="J695" s="183"/>
      <c r="K695" s="198"/>
      <c r="L695" s="183"/>
    </row>
    <row r="696" spans="1:12" ht="53.25" hidden="1" customHeight="1" x14ac:dyDescent="0.25">
      <c r="A696" s="333"/>
      <c r="B696" s="337"/>
      <c r="C696" s="338"/>
      <c r="D696" s="5" t="s">
        <v>1118</v>
      </c>
      <c r="E696" s="325">
        <v>2</v>
      </c>
      <c r="F696" s="326"/>
      <c r="G696" s="261">
        <v>2</v>
      </c>
      <c r="H696" s="208">
        <v>2</v>
      </c>
      <c r="I696" s="198"/>
      <c r="J696" s="183"/>
      <c r="K696" s="198"/>
      <c r="L696" s="183"/>
    </row>
    <row r="697" spans="1:12" ht="15.75" hidden="1" customHeight="1" x14ac:dyDescent="0.25">
      <c r="A697" s="333"/>
      <c r="B697" s="337"/>
      <c r="C697" s="338"/>
      <c r="D697" s="358" t="s">
        <v>1120</v>
      </c>
      <c r="E697" s="359"/>
      <c r="F697" s="359"/>
      <c r="G697" s="359"/>
      <c r="H697" s="360"/>
      <c r="I697" s="198"/>
      <c r="J697" s="183"/>
      <c r="K697" s="198"/>
      <c r="L697" s="183"/>
    </row>
    <row r="698" spans="1:12" ht="39" hidden="1" customHeight="1" x14ac:dyDescent="0.25">
      <c r="A698" s="333"/>
      <c r="B698" s="337"/>
      <c r="C698" s="338"/>
      <c r="D698" s="5" t="s">
        <v>1126</v>
      </c>
      <c r="E698" s="325">
        <v>4</v>
      </c>
      <c r="F698" s="326"/>
      <c r="G698" s="220">
        <v>4</v>
      </c>
      <c r="H698" s="221">
        <v>4</v>
      </c>
      <c r="I698" s="198"/>
      <c r="J698" s="183"/>
      <c r="K698" s="198"/>
      <c r="L698" s="183"/>
    </row>
    <row r="699" spans="1:12" ht="18" hidden="1" customHeight="1" x14ac:dyDescent="0.25">
      <c r="A699" s="333"/>
      <c r="B699" s="337"/>
      <c r="C699" s="338"/>
      <c r="D699" s="358" t="s">
        <v>1153</v>
      </c>
      <c r="E699" s="359"/>
      <c r="F699" s="359"/>
      <c r="G699" s="359"/>
      <c r="H699" s="360"/>
      <c r="I699" s="198"/>
      <c r="J699" s="183"/>
      <c r="K699" s="198"/>
      <c r="L699" s="183"/>
    </row>
    <row r="700" spans="1:12" ht="28.5" hidden="1" customHeight="1" x14ac:dyDescent="0.25">
      <c r="A700" s="333"/>
      <c r="B700" s="337"/>
      <c r="C700" s="338"/>
      <c r="D700" s="215" t="s">
        <v>1146</v>
      </c>
      <c r="E700" s="325">
        <v>1</v>
      </c>
      <c r="F700" s="326"/>
      <c r="G700" s="261">
        <v>1</v>
      </c>
      <c r="H700" s="208">
        <v>1</v>
      </c>
      <c r="I700" s="198"/>
      <c r="J700" s="183"/>
      <c r="K700" s="198"/>
      <c r="L700" s="183"/>
    </row>
    <row r="701" spans="1:12" ht="50.25" hidden="1" customHeight="1" x14ac:dyDescent="0.25">
      <c r="A701" s="333"/>
      <c r="B701" s="337"/>
      <c r="C701" s="338"/>
      <c r="D701" s="5" t="s">
        <v>1128</v>
      </c>
      <c r="E701" s="325">
        <v>2</v>
      </c>
      <c r="F701" s="326"/>
      <c r="G701" s="261">
        <v>2</v>
      </c>
      <c r="H701" s="208">
        <v>2</v>
      </c>
      <c r="I701" s="198"/>
      <c r="J701" s="183"/>
      <c r="K701" s="198"/>
      <c r="L701" s="183"/>
    </row>
    <row r="702" spans="1:12" ht="15" hidden="1" customHeight="1" x14ac:dyDescent="0.25">
      <c r="A702" s="333"/>
      <c r="B702" s="337"/>
      <c r="C702" s="338"/>
      <c r="D702" s="368" t="s">
        <v>1155</v>
      </c>
      <c r="E702" s="319"/>
      <c r="F702" s="319"/>
      <c r="G702" s="319"/>
      <c r="H702" s="320"/>
      <c r="I702" s="198"/>
      <c r="J702" s="183"/>
      <c r="K702" s="198"/>
      <c r="L702" s="183"/>
    </row>
    <row r="703" spans="1:12" ht="29.25" hidden="1" customHeight="1" x14ac:dyDescent="0.25">
      <c r="A703" s="333"/>
      <c r="B703" s="337"/>
      <c r="C703" s="338"/>
      <c r="D703" s="215" t="s">
        <v>1146</v>
      </c>
      <c r="E703" s="325">
        <v>1</v>
      </c>
      <c r="F703" s="326"/>
      <c r="G703" s="261">
        <v>1</v>
      </c>
      <c r="H703" s="208">
        <v>1</v>
      </c>
      <c r="I703" s="198"/>
      <c r="J703" s="183"/>
      <c r="K703" s="198"/>
      <c r="L703" s="183"/>
    </row>
    <row r="704" spans="1:12" ht="21" hidden="1" customHeight="1" x14ac:dyDescent="0.25">
      <c r="A704" s="333"/>
      <c r="B704" s="337"/>
      <c r="C704" s="338"/>
      <c r="D704" s="236" t="s">
        <v>29</v>
      </c>
      <c r="E704" s="341">
        <f>E706</f>
        <v>1</v>
      </c>
      <c r="F704" s="342"/>
      <c r="G704" s="210" t="s">
        <v>33</v>
      </c>
      <c r="H704" s="209" t="s">
        <v>33</v>
      </c>
      <c r="I704" s="198"/>
      <c r="J704" s="183"/>
      <c r="K704" s="198"/>
      <c r="L704" s="183"/>
    </row>
    <row r="705" spans="1:12" ht="15" hidden="1" customHeight="1" x14ac:dyDescent="0.25">
      <c r="A705" s="333"/>
      <c r="B705" s="337"/>
      <c r="C705" s="338"/>
      <c r="D705" s="358" t="s">
        <v>139</v>
      </c>
      <c r="E705" s="359"/>
      <c r="F705" s="359"/>
      <c r="G705" s="359"/>
      <c r="H705" s="360"/>
      <c r="I705" s="198"/>
      <c r="J705" s="183"/>
      <c r="K705" s="198"/>
      <c r="L705" s="183"/>
    </row>
    <row r="706" spans="1:12" ht="52.5" hidden="1" customHeight="1" x14ac:dyDescent="0.25">
      <c r="A706" s="333"/>
      <c r="B706" s="337"/>
      <c r="C706" s="338"/>
      <c r="D706" s="5" t="s">
        <v>1137</v>
      </c>
      <c r="E706" s="317">
        <v>1</v>
      </c>
      <c r="F706" s="317"/>
      <c r="G706" s="261" t="s">
        <v>33</v>
      </c>
      <c r="H706" s="290" t="s">
        <v>33</v>
      </c>
      <c r="I706" s="198"/>
      <c r="J706" s="183"/>
      <c r="K706" s="198"/>
      <c r="L706" s="183"/>
    </row>
    <row r="707" spans="1:12" ht="16.5" hidden="1" customHeight="1" x14ac:dyDescent="0.25">
      <c r="A707" s="362"/>
      <c r="B707" s="363"/>
      <c r="C707" s="364"/>
      <c r="D707" s="274" t="s">
        <v>1097</v>
      </c>
      <c r="E707" s="367">
        <f>E704+E691</f>
        <v>34</v>
      </c>
      <c r="F707" s="367"/>
      <c r="G707" s="242">
        <f>G691</f>
        <v>33</v>
      </c>
      <c r="H707" s="239">
        <f>H691</f>
        <v>33</v>
      </c>
      <c r="I707" s="183"/>
      <c r="J707" s="183"/>
      <c r="K707" s="183"/>
      <c r="L707" s="183"/>
    </row>
    <row r="708" spans="1:12" ht="25.5" hidden="1" customHeight="1" x14ac:dyDescent="0.25">
      <c r="A708" s="332">
        <v>21</v>
      </c>
      <c r="B708" s="335" t="s">
        <v>193</v>
      </c>
      <c r="C708" s="336"/>
      <c r="D708" s="211" t="s">
        <v>31</v>
      </c>
      <c r="E708" s="341">
        <f>E710</f>
        <v>1</v>
      </c>
      <c r="F708" s="342"/>
      <c r="G708" s="210">
        <f>G710</f>
        <v>1</v>
      </c>
      <c r="H708" s="209">
        <f>H710</f>
        <v>1</v>
      </c>
    </row>
    <row r="709" spans="1:12" ht="18.75" hidden="1" customHeight="1" x14ac:dyDescent="0.25">
      <c r="A709" s="333"/>
      <c r="B709" s="337"/>
      <c r="C709" s="338"/>
      <c r="D709" s="358" t="s">
        <v>1116</v>
      </c>
      <c r="E709" s="359"/>
      <c r="F709" s="359"/>
      <c r="G709" s="359"/>
      <c r="H709" s="360"/>
    </row>
    <row r="710" spans="1:12" ht="30" hidden="1" customHeight="1" x14ac:dyDescent="0.25">
      <c r="A710" s="333"/>
      <c r="B710" s="337"/>
      <c r="C710" s="338"/>
      <c r="D710" s="5" t="s">
        <v>1131</v>
      </c>
      <c r="E710" s="325">
        <v>1</v>
      </c>
      <c r="F710" s="326"/>
      <c r="G710" s="261">
        <v>1</v>
      </c>
      <c r="H710" s="208">
        <v>1</v>
      </c>
    </row>
    <row r="711" spans="1:12" ht="12.75" hidden="1" customHeight="1" x14ac:dyDescent="0.25">
      <c r="A711" s="362"/>
      <c r="B711" s="363"/>
      <c r="C711" s="364"/>
      <c r="D711" s="275" t="s">
        <v>1097</v>
      </c>
      <c r="E711" s="365">
        <f>E708</f>
        <v>1</v>
      </c>
      <c r="F711" s="366"/>
      <c r="G711" s="242">
        <f>G708</f>
        <v>1</v>
      </c>
      <c r="H711" s="239">
        <f>H708</f>
        <v>1</v>
      </c>
    </row>
    <row r="712" spans="1:12" ht="25.5" hidden="1" customHeight="1" x14ac:dyDescent="0.25">
      <c r="A712" s="332">
        <v>22</v>
      </c>
      <c r="B712" s="335" t="s">
        <v>200</v>
      </c>
      <c r="C712" s="336"/>
      <c r="D712" s="273" t="s">
        <v>31</v>
      </c>
      <c r="E712" s="341">
        <f>E714+E715+E716+E718+E720</f>
        <v>16</v>
      </c>
      <c r="F712" s="342"/>
      <c r="G712" s="210">
        <f>G714+G716+G715+G718+G720</f>
        <v>16</v>
      </c>
      <c r="H712" s="209">
        <f>H714+H716+H715+H718+H720</f>
        <v>16</v>
      </c>
    </row>
    <row r="713" spans="1:12" ht="16.5" hidden="1" customHeight="1" x14ac:dyDescent="0.25">
      <c r="A713" s="333"/>
      <c r="B713" s="337"/>
      <c r="C713" s="338"/>
      <c r="D713" s="358" t="s">
        <v>1116</v>
      </c>
      <c r="E713" s="359"/>
      <c r="F713" s="359"/>
      <c r="G713" s="359"/>
      <c r="H713" s="360"/>
    </row>
    <row r="714" spans="1:12" ht="25.5" hidden="1" customHeight="1" x14ac:dyDescent="0.25">
      <c r="A714" s="333"/>
      <c r="B714" s="337"/>
      <c r="C714" s="338"/>
      <c r="D714" s="4" t="s">
        <v>1117</v>
      </c>
      <c r="E714" s="325">
        <v>2</v>
      </c>
      <c r="F714" s="326"/>
      <c r="G714" s="261">
        <v>2</v>
      </c>
      <c r="H714" s="208">
        <v>2</v>
      </c>
    </row>
    <row r="715" spans="1:12" ht="25.5" hidden="1" customHeight="1" x14ac:dyDescent="0.25">
      <c r="A715" s="333"/>
      <c r="B715" s="337"/>
      <c r="C715" s="338"/>
      <c r="D715" s="5" t="s">
        <v>1131</v>
      </c>
      <c r="E715" s="325">
        <v>1</v>
      </c>
      <c r="F715" s="326"/>
      <c r="G715" s="261">
        <v>1</v>
      </c>
      <c r="H715" s="208">
        <v>1</v>
      </c>
    </row>
    <row r="716" spans="1:12" ht="51.75" hidden="1" customHeight="1" x14ac:dyDescent="0.25">
      <c r="A716" s="333"/>
      <c r="B716" s="337"/>
      <c r="C716" s="338"/>
      <c r="D716" s="5" t="s">
        <v>1118</v>
      </c>
      <c r="E716" s="325">
        <v>1</v>
      </c>
      <c r="F716" s="326"/>
      <c r="G716" s="261">
        <v>1</v>
      </c>
      <c r="H716" s="208">
        <v>1</v>
      </c>
    </row>
    <row r="717" spans="1:12" ht="15.75" hidden="1" customHeight="1" x14ac:dyDescent="0.25">
      <c r="A717" s="333"/>
      <c r="B717" s="337"/>
      <c r="C717" s="338"/>
      <c r="D717" s="358" t="s">
        <v>1120</v>
      </c>
      <c r="E717" s="359"/>
      <c r="F717" s="359"/>
      <c r="G717" s="359"/>
      <c r="H717" s="360"/>
    </row>
    <row r="718" spans="1:12" ht="45" hidden="1" customHeight="1" x14ac:dyDescent="0.25">
      <c r="A718" s="333"/>
      <c r="B718" s="337"/>
      <c r="C718" s="338"/>
      <c r="D718" s="5" t="s">
        <v>1126</v>
      </c>
      <c r="E718" s="325">
        <v>6</v>
      </c>
      <c r="F718" s="326"/>
      <c r="G718" s="220">
        <v>6</v>
      </c>
      <c r="H718" s="221">
        <v>6</v>
      </c>
    </row>
    <row r="719" spans="1:12" ht="18.75" hidden="1" customHeight="1" x14ac:dyDescent="0.25">
      <c r="A719" s="333"/>
      <c r="B719" s="337"/>
      <c r="C719" s="338"/>
      <c r="D719" s="358" t="s">
        <v>1153</v>
      </c>
      <c r="E719" s="359"/>
      <c r="F719" s="359"/>
      <c r="G719" s="359"/>
      <c r="H719" s="360"/>
    </row>
    <row r="720" spans="1:12" ht="51" hidden="1" customHeight="1" x14ac:dyDescent="0.25">
      <c r="A720" s="333"/>
      <c r="B720" s="337"/>
      <c r="C720" s="338"/>
      <c r="D720" s="5" t="s">
        <v>1127</v>
      </c>
      <c r="E720" s="325">
        <v>6</v>
      </c>
      <c r="F720" s="326"/>
      <c r="G720" s="220">
        <v>6</v>
      </c>
      <c r="H720" s="221">
        <v>6</v>
      </c>
    </row>
    <row r="721" spans="1:8" ht="14.25" hidden="1" customHeight="1" x14ac:dyDescent="0.25">
      <c r="A721" s="362"/>
      <c r="B721" s="363"/>
      <c r="C721" s="364"/>
      <c r="D721" s="240" t="s">
        <v>1097</v>
      </c>
      <c r="E721" s="365">
        <f>E712</f>
        <v>16</v>
      </c>
      <c r="F721" s="366"/>
      <c r="G721" s="242">
        <f>G712</f>
        <v>16</v>
      </c>
      <c r="H721" s="239">
        <f>H712</f>
        <v>16</v>
      </c>
    </row>
    <row r="722" spans="1:8" ht="25.5" hidden="1" customHeight="1" x14ac:dyDescent="0.25">
      <c r="A722" s="332">
        <v>23</v>
      </c>
      <c r="B722" s="335" t="s">
        <v>216</v>
      </c>
      <c r="C722" s="336"/>
      <c r="D722" s="211" t="s">
        <v>31</v>
      </c>
      <c r="E722" s="341">
        <f>E724+E725+E726+E728+E730</f>
        <v>11</v>
      </c>
      <c r="F722" s="342"/>
      <c r="G722" s="210">
        <f>G724+G725+G726+G728+G730</f>
        <v>11</v>
      </c>
      <c r="H722" s="209">
        <f>H724+H725+H726+H728+H730</f>
        <v>11</v>
      </c>
    </row>
    <row r="723" spans="1:8" ht="17.25" hidden="1" customHeight="1" x14ac:dyDescent="0.25">
      <c r="A723" s="333"/>
      <c r="B723" s="337"/>
      <c r="C723" s="338"/>
      <c r="D723" s="358" t="s">
        <v>1116</v>
      </c>
      <c r="E723" s="359"/>
      <c r="F723" s="359"/>
      <c r="G723" s="359"/>
      <c r="H723" s="360"/>
    </row>
    <row r="724" spans="1:8" ht="25.5" hidden="1" customHeight="1" x14ac:dyDescent="0.25">
      <c r="A724" s="333"/>
      <c r="B724" s="337"/>
      <c r="C724" s="338"/>
      <c r="D724" s="4" t="s">
        <v>1117</v>
      </c>
      <c r="E724" s="325">
        <v>1</v>
      </c>
      <c r="F724" s="326"/>
      <c r="G724" s="261">
        <v>1</v>
      </c>
      <c r="H724" s="208">
        <v>1</v>
      </c>
    </row>
    <row r="725" spans="1:8" ht="25.5" hidden="1" customHeight="1" x14ac:dyDescent="0.25">
      <c r="A725" s="333"/>
      <c r="B725" s="337"/>
      <c r="C725" s="338"/>
      <c r="D725" s="5" t="s">
        <v>1131</v>
      </c>
      <c r="E725" s="325">
        <v>1</v>
      </c>
      <c r="F725" s="326"/>
      <c r="G725" s="261">
        <v>1</v>
      </c>
      <c r="H725" s="208">
        <v>1</v>
      </c>
    </row>
    <row r="726" spans="1:8" ht="51" hidden="1" customHeight="1" x14ac:dyDescent="0.25">
      <c r="A726" s="333"/>
      <c r="B726" s="337"/>
      <c r="C726" s="338"/>
      <c r="D726" s="5" t="s">
        <v>1118</v>
      </c>
      <c r="E726" s="325">
        <v>3</v>
      </c>
      <c r="F726" s="326"/>
      <c r="G726" s="261">
        <v>3</v>
      </c>
      <c r="H726" s="208">
        <v>3</v>
      </c>
    </row>
    <row r="727" spans="1:8" ht="15" hidden="1" customHeight="1" x14ac:dyDescent="0.25">
      <c r="A727" s="333"/>
      <c r="B727" s="337"/>
      <c r="C727" s="338"/>
      <c r="D727" s="358" t="s">
        <v>1120</v>
      </c>
      <c r="E727" s="359"/>
      <c r="F727" s="359"/>
      <c r="G727" s="359"/>
      <c r="H727" s="360"/>
    </row>
    <row r="728" spans="1:8" ht="40.5" hidden="1" customHeight="1" x14ac:dyDescent="0.25">
      <c r="A728" s="333"/>
      <c r="B728" s="337"/>
      <c r="C728" s="338"/>
      <c r="D728" s="5" t="s">
        <v>1126</v>
      </c>
      <c r="E728" s="325">
        <v>4</v>
      </c>
      <c r="F728" s="326"/>
      <c r="G728" s="261">
        <v>4</v>
      </c>
      <c r="H728" s="208">
        <v>4</v>
      </c>
    </row>
    <row r="729" spans="1:8" ht="20.25" hidden="1" customHeight="1" x14ac:dyDescent="0.25">
      <c r="A729" s="333"/>
      <c r="B729" s="337"/>
      <c r="C729" s="338"/>
      <c r="D729" s="358" t="s">
        <v>1153</v>
      </c>
      <c r="E729" s="359"/>
      <c r="F729" s="359"/>
      <c r="G729" s="359"/>
      <c r="H729" s="360"/>
    </row>
    <row r="730" spans="1:8" ht="54.75" hidden="1" customHeight="1" x14ac:dyDescent="0.25">
      <c r="A730" s="333"/>
      <c r="B730" s="337"/>
      <c r="C730" s="338"/>
      <c r="D730" s="5" t="s">
        <v>1128</v>
      </c>
      <c r="E730" s="325">
        <v>2</v>
      </c>
      <c r="F730" s="326"/>
      <c r="G730" s="261">
        <v>2</v>
      </c>
      <c r="H730" s="208">
        <v>2</v>
      </c>
    </row>
    <row r="731" spans="1:8" ht="15.75" hidden="1" customHeight="1" x14ac:dyDescent="0.25">
      <c r="A731" s="333"/>
      <c r="B731" s="337"/>
      <c r="C731" s="338"/>
      <c r="D731" s="236" t="s">
        <v>29</v>
      </c>
      <c r="E731" s="341">
        <f>E733</f>
        <v>1</v>
      </c>
      <c r="F731" s="342"/>
      <c r="G731" s="210" t="s">
        <v>33</v>
      </c>
      <c r="H731" s="209" t="s">
        <v>33</v>
      </c>
    </row>
    <row r="732" spans="1:8" ht="16.5" hidden="1" customHeight="1" x14ac:dyDescent="0.25">
      <c r="A732" s="333"/>
      <c r="B732" s="337"/>
      <c r="C732" s="338"/>
      <c r="D732" s="358" t="s">
        <v>139</v>
      </c>
      <c r="E732" s="359"/>
      <c r="F732" s="359"/>
      <c r="G732" s="359"/>
      <c r="H732" s="360"/>
    </row>
    <row r="733" spans="1:8" ht="41.25" hidden="1" customHeight="1" x14ac:dyDescent="0.25">
      <c r="A733" s="333"/>
      <c r="B733" s="337"/>
      <c r="C733" s="338"/>
      <c r="D733" s="5" t="s">
        <v>1137</v>
      </c>
      <c r="E733" s="317">
        <v>1</v>
      </c>
      <c r="F733" s="317"/>
      <c r="G733" s="261" t="s">
        <v>33</v>
      </c>
      <c r="H733" s="290" t="s">
        <v>33</v>
      </c>
    </row>
    <row r="734" spans="1:8" ht="14.25" hidden="1" customHeight="1" x14ac:dyDescent="0.25">
      <c r="A734" s="362"/>
      <c r="B734" s="363"/>
      <c r="C734" s="364"/>
      <c r="D734" s="240" t="s">
        <v>1097</v>
      </c>
      <c r="E734" s="365">
        <f>E722+E731</f>
        <v>12</v>
      </c>
      <c r="F734" s="366"/>
      <c r="G734" s="242">
        <f>G722</f>
        <v>11</v>
      </c>
      <c r="H734" s="239">
        <f>H722</f>
        <v>11</v>
      </c>
    </row>
    <row r="735" spans="1:8" ht="25.5" hidden="1" customHeight="1" x14ac:dyDescent="0.25">
      <c r="A735" s="332">
        <v>24</v>
      </c>
      <c r="B735" s="335" t="s">
        <v>231</v>
      </c>
      <c r="C735" s="336"/>
      <c r="D735" s="211" t="s">
        <v>31</v>
      </c>
      <c r="E735" s="341">
        <f>E737+E738+E739+E741+E743+E745</f>
        <v>103</v>
      </c>
      <c r="F735" s="342"/>
      <c r="G735" s="210">
        <f>G737+G738+G739+G741+G743</f>
        <v>102</v>
      </c>
      <c r="H735" s="209">
        <f>H737+H738+H739</f>
        <v>71</v>
      </c>
    </row>
    <row r="736" spans="1:8" ht="14.25" hidden="1" customHeight="1" x14ac:dyDescent="0.25">
      <c r="A736" s="333"/>
      <c r="B736" s="337"/>
      <c r="C736" s="338"/>
      <c r="D736" s="358" t="s">
        <v>1116</v>
      </c>
      <c r="E736" s="359"/>
      <c r="F736" s="359"/>
      <c r="G736" s="359"/>
      <c r="H736" s="360"/>
    </row>
    <row r="737" spans="1:8" ht="25.5" hidden="1" customHeight="1" x14ac:dyDescent="0.25">
      <c r="A737" s="333"/>
      <c r="B737" s="337"/>
      <c r="C737" s="338"/>
      <c r="D737" s="4" t="s">
        <v>1117</v>
      </c>
      <c r="E737" s="325">
        <v>15</v>
      </c>
      <c r="F737" s="326"/>
      <c r="G737" s="261">
        <v>15</v>
      </c>
      <c r="H737" s="208">
        <v>15</v>
      </c>
    </row>
    <row r="738" spans="1:8" ht="25.5" hidden="1" customHeight="1" x14ac:dyDescent="0.25">
      <c r="A738" s="333"/>
      <c r="B738" s="337"/>
      <c r="C738" s="338"/>
      <c r="D738" s="5" t="s">
        <v>1131</v>
      </c>
      <c r="E738" s="325">
        <v>4</v>
      </c>
      <c r="F738" s="326"/>
      <c r="G738" s="261">
        <v>4</v>
      </c>
      <c r="H738" s="208">
        <v>4</v>
      </c>
    </row>
    <row r="739" spans="1:8" ht="38.25" hidden="1" customHeight="1" x14ac:dyDescent="0.25">
      <c r="A739" s="333"/>
      <c r="B739" s="337"/>
      <c r="C739" s="338"/>
      <c r="D739" s="5" t="s">
        <v>1118</v>
      </c>
      <c r="E739" s="325">
        <v>52</v>
      </c>
      <c r="F739" s="326"/>
      <c r="G739" s="261">
        <v>52</v>
      </c>
      <c r="H739" s="208">
        <v>52</v>
      </c>
    </row>
    <row r="740" spans="1:8" ht="15" hidden="1" customHeight="1" x14ac:dyDescent="0.25">
      <c r="A740" s="333"/>
      <c r="B740" s="337"/>
      <c r="C740" s="338"/>
      <c r="D740" s="358" t="s">
        <v>1120</v>
      </c>
      <c r="E740" s="359"/>
      <c r="F740" s="359"/>
      <c r="G740" s="359"/>
      <c r="H740" s="360"/>
    </row>
    <row r="741" spans="1:8" ht="39" hidden="1" customHeight="1" x14ac:dyDescent="0.25">
      <c r="A741" s="333"/>
      <c r="B741" s="337"/>
      <c r="C741" s="338"/>
      <c r="D741" s="5" t="s">
        <v>1126</v>
      </c>
      <c r="E741" s="325">
        <v>17</v>
      </c>
      <c r="F741" s="326"/>
      <c r="G741" s="261">
        <v>17</v>
      </c>
      <c r="H741" s="208" t="s">
        <v>33</v>
      </c>
    </row>
    <row r="742" spans="1:8" ht="26.25" hidden="1" customHeight="1" x14ac:dyDescent="0.25">
      <c r="A742" s="333"/>
      <c r="B742" s="337"/>
      <c r="C742" s="338"/>
      <c r="D742" s="358" t="s">
        <v>1153</v>
      </c>
      <c r="E742" s="359"/>
      <c r="F742" s="359"/>
      <c r="G742" s="359"/>
      <c r="H742" s="360"/>
    </row>
    <row r="743" spans="1:8" ht="51" hidden="1" customHeight="1" x14ac:dyDescent="0.25">
      <c r="A743" s="333"/>
      <c r="B743" s="337"/>
      <c r="C743" s="338"/>
      <c r="D743" s="5" t="s">
        <v>1128</v>
      </c>
      <c r="E743" s="325">
        <v>14</v>
      </c>
      <c r="F743" s="326"/>
      <c r="G743" s="261">
        <v>14</v>
      </c>
      <c r="H743" s="208" t="s">
        <v>33</v>
      </c>
    </row>
    <row r="744" spans="1:8" ht="17.25" hidden="1" customHeight="1" x14ac:dyDescent="0.25">
      <c r="A744" s="333"/>
      <c r="B744" s="337"/>
      <c r="C744" s="338"/>
      <c r="D744" s="358" t="s">
        <v>139</v>
      </c>
      <c r="E744" s="359"/>
      <c r="F744" s="359"/>
      <c r="G744" s="359"/>
      <c r="H744" s="360"/>
    </row>
    <row r="745" spans="1:8" ht="40.5" hidden="1" customHeight="1" x14ac:dyDescent="0.25">
      <c r="A745" s="333"/>
      <c r="B745" s="337"/>
      <c r="C745" s="338"/>
      <c r="D745" s="5" t="s">
        <v>1137</v>
      </c>
      <c r="E745" s="317">
        <v>1</v>
      </c>
      <c r="F745" s="317"/>
      <c r="G745" s="261" t="s">
        <v>33</v>
      </c>
      <c r="H745" s="290" t="s">
        <v>33</v>
      </c>
    </row>
    <row r="746" spans="1:8" ht="18.75" hidden="1" customHeight="1" x14ac:dyDescent="0.25">
      <c r="A746" s="333"/>
      <c r="B746" s="337"/>
      <c r="C746" s="338"/>
      <c r="D746" s="236" t="s">
        <v>29</v>
      </c>
      <c r="E746" s="341">
        <f>E748+E750+E752</f>
        <v>5</v>
      </c>
      <c r="F746" s="342"/>
      <c r="G746" s="276">
        <f>G748+G750+G752</f>
        <v>565</v>
      </c>
      <c r="H746" s="277">
        <f>H750+H752</f>
        <v>56</v>
      </c>
    </row>
    <row r="747" spans="1:8" ht="16.5" hidden="1" customHeight="1" x14ac:dyDescent="0.25">
      <c r="A747" s="333"/>
      <c r="B747" s="337"/>
      <c r="C747" s="338"/>
      <c r="D747" s="358" t="s">
        <v>1116</v>
      </c>
      <c r="E747" s="359"/>
      <c r="F747" s="359"/>
      <c r="G747" s="359"/>
      <c r="H747" s="360"/>
    </row>
    <row r="748" spans="1:8" ht="39" hidden="1" customHeight="1" x14ac:dyDescent="0.25">
      <c r="A748" s="333"/>
      <c r="B748" s="337"/>
      <c r="C748" s="338"/>
      <c r="D748" s="5" t="s">
        <v>1118</v>
      </c>
      <c r="E748" s="325">
        <v>1</v>
      </c>
      <c r="F748" s="326"/>
      <c r="G748" s="261">
        <v>509</v>
      </c>
      <c r="H748" s="208" t="s">
        <v>33</v>
      </c>
    </row>
    <row r="749" spans="1:8" ht="17.25" hidden="1" customHeight="1" x14ac:dyDescent="0.25">
      <c r="A749" s="333"/>
      <c r="B749" s="337"/>
      <c r="C749" s="338"/>
      <c r="D749" s="358" t="s">
        <v>139</v>
      </c>
      <c r="E749" s="359"/>
      <c r="F749" s="359"/>
      <c r="G749" s="359"/>
      <c r="H749" s="360"/>
    </row>
    <row r="750" spans="1:8" ht="40.5" hidden="1" customHeight="1" x14ac:dyDescent="0.25">
      <c r="A750" s="333"/>
      <c r="B750" s="337"/>
      <c r="C750" s="338"/>
      <c r="D750" s="5" t="s">
        <v>1137</v>
      </c>
      <c r="E750" s="317">
        <v>3</v>
      </c>
      <c r="F750" s="317"/>
      <c r="G750" s="261">
        <v>52</v>
      </c>
      <c r="H750" s="290">
        <v>52</v>
      </c>
    </row>
    <row r="751" spans="1:8" ht="13.5" hidden="1" customHeight="1" x14ac:dyDescent="0.25">
      <c r="A751" s="333"/>
      <c r="B751" s="337"/>
      <c r="C751" s="338"/>
      <c r="D751" s="368" t="s">
        <v>1148</v>
      </c>
      <c r="E751" s="319"/>
      <c r="F751" s="319"/>
      <c r="G751" s="319"/>
      <c r="H751" s="320"/>
    </row>
    <row r="752" spans="1:8" ht="40.5" hidden="1" customHeight="1" x14ac:dyDescent="0.25">
      <c r="A752" s="333"/>
      <c r="B752" s="337"/>
      <c r="C752" s="338"/>
      <c r="D752" s="5" t="s">
        <v>1028</v>
      </c>
      <c r="E752" s="325">
        <v>1</v>
      </c>
      <c r="F752" s="326"/>
      <c r="G752" s="212">
        <v>4</v>
      </c>
      <c r="H752" s="214">
        <v>4</v>
      </c>
    </row>
    <row r="753" spans="1:9" ht="89.25" hidden="1" x14ac:dyDescent="0.25">
      <c r="A753" s="333"/>
      <c r="B753" s="337"/>
      <c r="C753" s="338"/>
      <c r="D753" s="278" t="s">
        <v>1100</v>
      </c>
      <c r="E753" s="341">
        <v>16</v>
      </c>
      <c r="F753" s="342"/>
      <c r="G753" s="276">
        <v>1884</v>
      </c>
      <c r="H753" s="277">
        <v>1884</v>
      </c>
    </row>
    <row r="754" spans="1:9" ht="13.5" hidden="1" thickBot="1" x14ac:dyDescent="0.3">
      <c r="A754" s="334"/>
      <c r="B754" s="339"/>
      <c r="C754" s="340"/>
      <c r="D754" s="279" t="s">
        <v>1097</v>
      </c>
      <c r="E754" s="343">
        <f>E735+E746+E753</f>
        <v>124</v>
      </c>
      <c r="F754" s="344"/>
      <c r="G754" s="280">
        <f>G753+G746+G735</f>
        <v>2551</v>
      </c>
      <c r="H754" s="281">
        <f>H753+H746+H735</f>
        <v>2011</v>
      </c>
    </row>
    <row r="755" spans="1:9" ht="16.5" hidden="1" thickBot="1" x14ac:dyDescent="0.3">
      <c r="A755" s="345"/>
      <c r="B755" s="346"/>
      <c r="C755" s="346"/>
      <c r="D755" s="216" t="s">
        <v>1073</v>
      </c>
      <c r="E755" s="347">
        <f>E754+E734+E721+E711+E690+E681+E674+E661+E649+E642+E633+E627+E612+E606+E594+E582+E574+E559+E547+E534+E517+E509+E495+E707</f>
        <v>400</v>
      </c>
      <c r="F755" s="348"/>
      <c r="G755" s="217">
        <f>G754+G734+G721+G711+G707+G690+G681+G674+G661+G649+G642+G633+G627+G612+G606+G594+G582+G574+G559+G547+G534+G517+G509+G495</f>
        <v>3714</v>
      </c>
      <c r="H755" s="217">
        <f>H754+H734+H721+H711+H707+H690+H681+H674+H661+H649+H642+H633+H627+H612+H606+H594+H582+H574+H559+H547+H534+H517+H509+H495</f>
        <v>3052</v>
      </c>
    </row>
    <row r="756" spans="1:9" ht="26.25" hidden="1" thickBot="1" x14ac:dyDescent="0.3">
      <c r="A756" s="349"/>
      <c r="B756" s="350"/>
      <c r="C756" s="350"/>
      <c r="D756" s="287" t="s">
        <v>31</v>
      </c>
      <c r="E756" s="355">
        <f>E485+E496+E510+E518+E535+E548+E560+E575+E595+E607+E613+E628+E634+E643+E662++E650+E675+E682+E691+E708+E712+E722+E735+E583</f>
        <v>359</v>
      </c>
      <c r="F756" s="356"/>
      <c r="G756" s="207">
        <f>G735+G722+G712+G708+G691+G682+G675+G662+G650+G643+G634+G628+G613+G607+G595+G583+G575+G560+G548+G535+G518+G510+G496+G485</f>
        <v>359</v>
      </c>
      <c r="H756" s="218">
        <f>H735+H722+H712+H708+H691+H682+H675+H662+H650+H643+H634+H628+H613+H607+H595+H583+H575+H560+H548+H535+H518+H510+H496+H485</f>
        <v>326</v>
      </c>
    </row>
    <row r="757" spans="1:9" hidden="1" x14ac:dyDescent="0.25">
      <c r="A757" s="351"/>
      <c r="B757" s="352"/>
      <c r="C757" s="352"/>
      <c r="D757" s="314" t="s">
        <v>139</v>
      </c>
      <c r="E757" s="315"/>
      <c r="F757" s="315"/>
      <c r="G757" s="315"/>
      <c r="H757" s="316"/>
    </row>
    <row r="758" spans="1:9" ht="39" hidden="1" thickBot="1" x14ac:dyDescent="0.3">
      <c r="A758" s="351"/>
      <c r="B758" s="352"/>
      <c r="C758" s="352"/>
      <c r="D758" s="296" t="s">
        <v>1137</v>
      </c>
      <c r="E758" s="317">
        <f>E745</f>
        <v>1</v>
      </c>
      <c r="F758" s="317"/>
      <c r="G758" s="261" t="s">
        <v>33</v>
      </c>
      <c r="H758" s="290" t="s">
        <v>33</v>
      </c>
    </row>
    <row r="759" spans="1:9" ht="13.5" hidden="1" thickBot="1" x14ac:dyDescent="0.3">
      <c r="A759" s="351"/>
      <c r="B759" s="352"/>
      <c r="C759" s="352"/>
      <c r="D759" s="452" t="s">
        <v>1116</v>
      </c>
      <c r="E759" s="453"/>
      <c r="F759" s="453"/>
      <c r="G759" s="453"/>
      <c r="H759" s="454"/>
    </row>
    <row r="760" spans="1:9" ht="25.5" hidden="1" x14ac:dyDescent="0.25">
      <c r="A760" s="351"/>
      <c r="B760" s="352"/>
      <c r="C760" s="352"/>
      <c r="D760" s="297" t="s">
        <v>1117</v>
      </c>
      <c r="E760" s="455">
        <f>E737+E724+E714+E693+E677+E664+E652+E645+E615+E585+E577+E550+E537+E520+E512+E498+E487+E562</f>
        <v>55</v>
      </c>
      <c r="F760" s="455"/>
      <c r="G760" s="220">
        <f>G737+G724+G714+G693+G677+G664+G652+G645+G615+G585+G577+G550+G537+G520+G512+G498+G487+G562</f>
        <v>55</v>
      </c>
      <c r="H760" s="291">
        <f>H737+H724+H714+H693+H677+H664+H652+H645+H615+H585+H577+H550+H537+H520+H512+H498+H487+H562</f>
        <v>55</v>
      </c>
    </row>
    <row r="761" spans="1:9" ht="25.5" hidden="1" x14ac:dyDescent="0.25">
      <c r="A761" s="351"/>
      <c r="B761" s="352"/>
      <c r="C761" s="352"/>
      <c r="D761" s="296" t="s">
        <v>1131</v>
      </c>
      <c r="E761" s="313">
        <f>E738+E725+E715+E710+E694+E684+E665+E616+E586+E578+E538+E521+E597</f>
        <v>26</v>
      </c>
      <c r="F761" s="313"/>
      <c r="G761" s="243">
        <f>G738+G725+G715+G710+G694+G684+G665+G616+G586+G578+G538+G521+G597</f>
        <v>26</v>
      </c>
      <c r="H761" s="292">
        <f>H738+H725+H715+H710+H694+H684+H665+H616+H586+H578+H538+H521+H597</f>
        <v>26</v>
      </c>
    </row>
    <row r="762" spans="1:9" ht="25.5" hidden="1" x14ac:dyDescent="0.25">
      <c r="A762" s="351"/>
      <c r="B762" s="352"/>
      <c r="C762" s="352"/>
      <c r="D762" s="298" t="s">
        <v>1146</v>
      </c>
      <c r="E762" s="313">
        <f>E695</f>
        <v>1</v>
      </c>
      <c r="F762" s="313"/>
      <c r="G762" s="243">
        <f>G695</f>
        <v>1</v>
      </c>
      <c r="H762" s="292">
        <f>H695</f>
        <v>1</v>
      </c>
    </row>
    <row r="763" spans="1:9" ht="51" hidden="1" x14ac:dyDescent="0.25">
      <c r="A763" s="351"/>
      <c r="B763" s="352"/>
      <c r="C763" s="352"/>
      <c r="D763" s="296" t="s">
        <v>1118</v>
      </c>
      <c r="E763" s="313">
        <f>E499+E522+E539+E551+E579+E587+E598+E617+E646+E666+E678+E685+E696+E716+E726+E739</f>
        <v>86</v>
      </c>
      <c r="F763" s="313"/>
      <c r="G763" s="243">
        <f>G499+G522+G539+G551+G579+G587+G598+G617+G646+G666+G678+G685+G696+G716+G726+G739</f>
        <v>87</v>
      </c>
      <c r="H763" s="292">
        <f>H499+H522+H539+H551+H579+H587+H598+H617+H646+H666+H678+H685+H696+H716+H726+H739</f>
        <v>85</v>
      </c>
    </row>
    <row r="764" spans="1:9" hidden="1" x14ac:dyDescent="0.25">
      <c r="A764" s="351"/>
      <c r="B764" s="352"/>
      <c r="C764" s="352"/>
      <c r="D764" s="299" t="s">
        <v>1073</v>
      </c>
      <c r="E764" s="341">
        <f>E760+E761+E763+E762</f>
        <v>168</v>
      </c>
      <c r="F764" s="361"/>
      <c r="G764" s="288">
        <f>G760+G761+G762+G763</f>
        <v>169</v>
      </c>
      <c r="H764" s="293">
        <f>H760+H761+H762+H763</f>
        <v>167</v>
      </c>
      <c r="I764" s="183"/>
    </row>
    <row r="765" spans="1:9" hidden="1" x14ac:dyDescent="0.25">
      <c r="A765" s="351"/>
      <c r="B765" s="352"/>
      <c r="C765" s="352"/>
      <c r="D765" s="314" t="s">
        <v>1120</v>
      </c>
      <c r="E765" s="315"/>
      <c r="F765" s="315"/>
      <c r="G765" s="315"/>
      <c r="H765" s="316"/>
      <c r="I765" s="183"/>
    </row>
    <row r="766" spans="1:9" ht="38.25" hidden="1" x14ac:dyDescent="0.25">
      <c r="A766" s="351"/>
      <c r="B766" s="352"/>
      <c r="C766" s="352"/>
      <c r="D766" s="296" t="s">
        <v>1126</v>
      </c>
      <c r="E766" s="313">
        <f>E489+E501+E514+E524+E541+E553+E564+E581+E589+E600+E609+E619+E630+E636+E648+E654+E668+E680+E687+E698+E718+E728+E741</f>
        <v>104</v>
      </c>
      <c r="F766" s="313"/>
      <c r="G766" s="243">
        <f>G489+G501+G514+G524+G541+G553+G564+G581+G589+G600+G609+G619+G630+G636+G648+G654+G668+G680+G687+G698+G718+G728+G741</f>
        <v>104</v>
      </c>
      <c r="H766" s="292">
        <f>H489+H501+H514+H524+H541+H553+H564+H581+H589+H600+H609+H619+H630+H636+H648+H654+H668+H680+H687+H698+H718+H728</f>
        <v>87</v>
      </c>
      <c r="I766" s="199"/>
    </row>
    <row r="767" spans="1:9" ht="27" hidden="1" customHeight="1" x14ac:dyDescent="0.25">
      <c r="A767" s="351"/>
      <c r="B767" s="352"/>
      <c r="C767" s="352"/>
      <c r="D767" s="314" t="s">
        <v>1153</v>
      </c>
      <c r="E767" s="315"/>
      <c r="F767" s="315"/>
      <c r="G767" s="315"/>
      <c r="H767" s="316"/>
    </row>
    <row r="768" spans="1:9" ht="25.5" hidden="1" x14ac:dyDescent="0.25">
      <c r="A768" s="351"/>
      <c r="B768" s="352"/>
      <c r="C768" s="352"/>
      <c r="D768" s="298" t="s">
        <v>1146</v>
      </c>
      <c r="E768" s="313">
        <f>E700</f>
        <v>1</v>
      </c>
      <c r="F768" s="313"/>
      <c r="G768" s="261">
        <f>G700</f>
        <v>1</v>
      </c>
      <c r="H768" s="290">
        <f>H700</f>
        <v>1</v>
      </c>
    </row>
    <row r="769" spans="1:11" ht="51" hidden="1" x14ac:dyDescent="0.25">
      <c r="A769" s="351"/>
      <c r="B769" s="352"/>
      <c r="C769" s="352"/>
      <c r="D769" s="296" t="s">
        <v>1128</v>
      </c>
      <c r="E769" s="313">
        <f>E730+E743+E720+E701+E689+E670+E656+E638+E632+E621+E611+E602+E591+E568+E543+E526+E516+E503+E491</f>
        <v>71</v>
      </c>
      <c r="F769" s="313"/>
      <c r="G769" s="243">
        <f>G730+G743+G720+G701+G689+G670+G656+G638+G632+G621+G611+G602+G591+G568+G543+G526+G516+G503+G491</f>
        <v>71</v>
      </c>
      <c r="H769" s="292">
        <f>H730+H720+H701+H689+H670+H656+H638+H632+H621+H611+H602+H591+H568+H543+H526+H516+H503+H491</f>
        <v>57</v>
      </c>
    </row>
    <row r="770" spans="1:11" hidden="1" x14ac:dyDescent="0.25">
      <c r="A770" s="351"/>
      <c r="B770" s="352"/>
      <c r="C770" s="352"/>
      <c r="D770" s="299" t="s">
        <v>1073</v>
      </c>
      <c r="E770" s="450">
        <f>E768+E769</f>
        <v>72</v>
      </c>
      <c r="F770" s="451"/>
      <c r="G770" s="289">
        <f>G768+G769</f>
        <v>72</v>
      </c>
      <c r="H770" s="294">
        <f>H768+H769</f>
        <v>58</v>
      </c>
    </row>
    <row r="771" spans="1:11" ht="15.75" hidden="1" customHeight="1" x14ac:dyDescent="0.25">
      <c r="A771" s="351"/>
      <c r="B771" s="352"/>
      <c r="C771" s="352"/>
      <c r="D771" s="393" t="s">
        <v>1155</v>
      </c>
      <c r="E771" s="394"/>
      <c r="F771" s="394"/>
      <c r="G771" s="394"/>
      <c r="H771" s="395"/>
    </row>
    <row r="772" spans="1:11" ht="25.5" hidden="1" x14ac:dyDescent="0.25">
      <c r="A772" s="351"/>
      <c r="B772" s="352"/>
      <c r="C772" s="352"/>
      <c r="D772" s="298" t="s">
        <v>1146</v>
      </c>
      <c r="E772" s="313">
        <f>E703</f>
        <v>1</v>
      </c>
      <c r="F772" s="313"/>
      <c r="G772" s="261">
        <f>G703</f>
        <v>1</v>
      </c>
      <c r="H772" s="208">
        <f>H703</f>
        <v>1</v>
      </c>
    </row>
    <row r="773" spans="1:11" ht="38.25" hidden="1" x14ac:dyDescent="0.25">
      <c r="A773" s="351"/>
      <c r="B773" s="352"/>
      <c r="C773" s="352"/>
      <c r="D773" s="296" t="s">
        <v>1134</v>
      </c>
      <c r="E773" s="313">
        <f>E555+E658</f>
        <v>2</v>
      </c>
      <c r="F773" s="313"/>
      <c r="G773" s="261">
        <f>G555+G658</f>
        <v>2</v>
      </c>
      <c r="H773" s="290">
        <f>H555+H658</f>
        <v>2</v>
      </c>
    </row>
    <row r="774" spans="1:11" hidden="1" x14ac:dyDescent="0.25">
      <c r="A774" s="351"/>
      <c r="B774" s="352"/>
      <c r="C774" s="352"/>
      <c r="D774" s="299" t="s">
        <v>1073</v>
      </c>
      <c r="E774" s="327">
        <f>E772+E773</f>
        <v>3</v>
      </c>
      <c r="F774" s="327"/>
      <c r="G774" s="288">
        <f>G772+G773</f>
        <v>3</v>
      </c>
      <c r="H774" s="293">
        <f>H772+H773</f>
        <v>3</v>
      </c>
    </row>
    <row r="775" spans="1:11" ht="12.75" hidden="1" customHeight="1" x14ac:dyDescent="0.25">
      <c r="A775" s="351"/>
      <c r="B775" s="352"/>
      <c r="C775" s="352"/>
      <c r="D775" s="318" t="s">
        <v>1135</v>
      </c>
      <c r="E775" s="319"/>
      <c r="F775" s="319"/>
      <c r="G775" s="319"/>
      <c r="H775" s="320"/>
    </row>
    <row r="776" spans="1:11" ht="38.25" hidden="1" x14ac:dyDescent="0.25">
      <c r="A776" s="351"/>
      <c r="B776" s="352"/>
      <c r="C776" s="352"/>
      <c r="D776" s="296" t="s">
        <v>1136</v>
      </c>
      <c r="E776" s="325">
        <v>5</v>
      </c>
      <c r="F776" s="326"/>
      <c r="G776" s="261">
        <v>5</v>
      </c>
      <c r="H776" s="208">
        <v>5</v>
      </c>
      <c r="K776" s="3" t="s">
        <v>1151</v>
      </c>
    </row>
    <row r="777" spans="1:11" ht="12.75" hidden="1" customHeight="1" x14ac:dyDescent="0.25">
      <c r="A777" s="351"/>
      <c r="B777" s="352"/>
      <c r="C777" s="352"/>
      <c r="D777" s="393" t="s">
        <v>56</v>
      </c>
      <c r="E777" s="394"/>
      <c r="F777" s="394"/>
      <c r="G777" s="394"/>
      <c r="H777" s="395"/>
    </row>
    <row r="778" spans="1:11" ht="25.5" hidden="1" x14ac:dyDescent="0.25">
      <c r="A778" s="351"/>
      <c r="B778" s="352"/>
      <c r="C778" s="352"/>
      <c r="D778" s="298" t="s">
        <v>1146</v>
      </c>
      <c r="E778" s="317">
        <f>E660</f>
        <v>1</v>
      </c>
      <c r="F778" s="317"/>
      <c r="G778" s="261">
        <f>G660</f>
        <v>1</v>
      </c>
      <c r="H778" s="290">
        <f>H660</f>
        <v>1</v>
      </c>
    </row>
    <row r="779" spans="1:11" ht="25.5" hidden="1" x14ac:dyDescent="0.25">
      <c r="A779" s="351"/>
      <c r="B779" s="352"/>
      <c r="C779" s="352"/>
      <c r="D779" s="296" t="s">
        <v>1132</v>
      </c>
      <c r="E779" s="396">
        <f>E593+E528</f>
        <v>2</v>
      </c>
      <c r="F779" s="397"/>
      <c r="G779" s="261">
        <f>G593+G528</f>
        <v>2</v>
      </c>
      <c r="H779" s="290">
        <f>H593+H528</f>
        <v>2</v>
      </c>
    </row>
    <row r="780" spans="1:11" hidden="1" x14ac:dyDescent="0.25">
      <c r="A780" s="351"/>
      <c r="B780" s="352"/>
      <c r="C780" s="352"/>
      <c r="D780" s="299" t="s">
        <v>1073</v>
      </c>
      <c r="E780" s="398">
        <f>E778+E779</f>
        <v>3</v>
      </c>
      <c r="F780" s="361"/>
      <c r="G780" s="210">
        <f>G778+G779</f>
        <v>3</v>
      </c>
      <c r="H780" s="295">
        <f>H778+H779</f>
        <v>3</v>
      </c>
    </row>
    <row r="781" spans="1:11" hidden="1" x14ac:dyDescent="0.25">
      <c r="A781" s="351"/>
      <c r="B781" s="352"/>
      <c r="C781" s="352"/>
      <c r="D781" s="318" t="s">
        <v>1129</v>
      </c>
      <c r="E781" s="319"/>
      <c r="F781" s="319"/>
      <c r="G781" s="319"/>
      <c r="H781" s="320"/>
    </row>
    <row r="782" spans="1:11" ht="51" hidden="1" x14ac:dyDescent="0.25">
      <c r="A782" s="351"/>
      <c r="B782" s="352"/>
      <c r="C782" s="352"/>
      <c r="D782" s="296" t="s">
        <v>1130</v>
      </c>
      <c r="E782" s="325">
        <v>2</v>
      </c>
      <c r="F782" s="326"/>
      <c r="G782" s="261">
        <v>2</v>
      </c>
      <c r="H782" s="208">
        <v>2</v>
      </c>
    </row>
    <row r="783" spans="1:11" hidden="1" x14ac:dyDescent="0.25">
      <c r="A783" s="351"/>
      <c r="B783" s="352"/>
      <c r="C783" s="352"/>
      <c r="D783" s="318" t="s">
        <v>55</v>
      </c>
      <c r="E783" s="319"/>
      <c r="F783" s="319"/>
      <c r="G783" s="319"/>
      <c r="H783" s="320"/>
    </row>
    <row r="784" spans="1:11" ht="38.25" hidden="1" customHeight="1" thickBot="1" x14ac:dyDescent="0.3">
      <c r="A784" s="351"/>
      <c r="B784" s="352"/>
      <c r="C784" s="352"/>
      <c r="D784" s="300" t="s">
        <v>1133</v>
      </c>
      <c r="E784" s="328">
        <v>1</v>
      </c>
      <c r="F784" s="328"/>
      <c r="G784" s="212">
        <v>1</v>
      </c>
      <c r="H784" s="214">
        <v>1</v>
      </c>
    </row>
    <row r="785" spans="1:8" ht="13.5" hidden="1" thickBot="1" x14ac:dyDescent="0.3">
      <c r="A785" s="351"/>
      <c r="B785" s="352"/>
      <c r="C785" s="352"/>
      <c r="D785" s="301" t="s">
        <v>29</v>
      </c>
      <c r="E785" s="357">
        <f>E492+E506+E531+E544+E556+E569+E603+E622+E639+E671+E704+E731+E746</f>
        <v>25</v>
      </c>
      <c r="F785" s="357"/>
      <c r="G785" s="302">
        <f>G506+G531+G544+G556+G569+G603+G622+G639+G671+G746</f>
        <v>1471</v>
      </c>
      <c r="H785" s="303">
        <f>H506+H531+H544+H556+H569+H603+H622+H639+H671+H746</f>
        <v>842</v>
      </c>
    </row>
    <row r="786" spans="1:8" hidden="1" x14ac:dyDescent="0.25">
      <c r="A786" s="351"/>
      <c r="B786" s="352"/>
      <c r="C786" s="352"/>
      <c r="D786" s="329" t="s">
        <v>1116</v>
      </c>
      <c r="E786" s="330"/>
      <c r="F786" s="330"/>
      <c r="G786" s="330"/>
      <c r="H786" s="331"/>
    </row>
    <row r="787" spans="1:8" ht="51" hidden="1" x14ac:dyDescent="0.25">
      <c r="A787" s="351"/>
      <c r="B787" s="352"/>
      <c r="C787" s="352"/>
      <c r="D787" s="296" t="s">
        <v>1118</v>
      </c>
      <c r="E787" s="313">
        <f>E508+E533+E546+E558+E571+E605+E624+E748</f>
        <v>12</v>
      </c>
      <c r="F787" s="313"/>
      <c r="G787" s="243">
        <f>G508+G533+G546+G558+G605+G624+G748</f>
        <v>1302</v>
      </c>
      <c r="H787" s="292">
        <f>H508+H533+H546+H558+H605+H624</f>
        <v>762</v>
      </c>
    </row>
    <row r="788" spans="1:8" hidden="1" x14ac:dyDescent="0.25">
      <c r="A788" s="351"/>
      <c r="B788" s="352"/>
      <c r="C788" s="352"/>
      <c r="D788" s="314" t="s">
        <v>139</v>
      </c>
      <c r="E788" s="315"/>
      <c r="F788" s="315"/>
      <c r="G788" s="315"/>
      <c r="H788" s="316"/>
    </row>
    <row r="789" spans="1:8" ht="38.25" hidden="1" x14ac:dyDescent="0.25">
      <c r="A789" s="351"/>
      <c r="B789" s="352"/>
      <c r="C789" s="352"/>
      <c r="D789" s="296" t="s">
        <v>1137</v>
      </c>
      <c r="E789" s="313">
        <f>E494+E573+E626+E641+E673+E706+E733+E750</f>
        <v>12</v>
      </c>
      <c r="F789" s="317"/>
      <c r="G789" s="243">
        <f>G573+G626+G641+G673+G750</f>
        <v>165</v>
      </c>
      <c r="H789" s="292">
        <f>H626+H641+H673+H750</f>
        <v>76</v>
      </c>
    </row>
    <row r="790" spans="1:8" hidden="1" x14ac:dyDescent="0.25">
      <c r="A790" s="351"/>
      <c r="B790" s="352"/>
      <c r="C790" s="352"/>
      <c r="D790" s="318" t="s">
        <v>1148</v>
      </c>
      <c r="E790" s="319"/>
      <c r="F790" s="319"/>
      <c r="G790" s="319"/>
      <c r="H790" s="320"/>
    </row>
    <row r="791" spans="1:8" ht="39" hidden="1" thickBot="1" x14ac:dyDescent="0.3">
      <c r="A791" s="351"/>
      <c r="B791" s="352"/>
      <c r="C791" s="352"/>
      <c r="D791" s="304" t="s">
        <v>1028</v>
      </c>
      <c r="E791" s="321">
        <v>1</v>
      </c>
      <c r="F791" s="322"/>
      <c r="G791" s="212">
        <v>4</v>
      </c>
      <c r="H791" s="214">
        <v>4</v>
      </c>
    </row>
    <row r="792" spans="1:8" ht="90" hidden="1" thickBot="1" x14ac:dyDescent="0.3">
      <c r="A792" s="353"/>
      <c r="B792" s="354"/>
      <c r="C792" s="354"/>
      <c r="D792" s="301" t="s">
        <v>1100</v>
      </c>
      <c r="E792" s="323">
        <v>16</v>
      </c>
      <c r="F792" s="324"/>
      <c r="G792" s="305">
        <v>1884</v>
      </c>
      <c r="H792" s="306">
        <v>1884</v>
      </c>
    </row>
    <row r="793" spans="1:8" x14ac:dyDescent="0.25">
      <c r="A793" s="29"/>
      <c r="B793" s="29"/>
      <c r="C793" s="200"/>
      <c r="D793" s="29"/>
      <c r="E793" s="184"/>
      <c r="F793" s="184"/>
      <c r="G793" s="29"/>
      <c r="H793" s="29"/>
    </row>
    <row r="794" spans="1:8" x14ac:dyDescent="0.25">
      <c r="A794" s="29"/>
      <c r="B794" s="29"/>
      <c r="C794" s="200"/>
      <c r="D794" s="29"/>
      <c r="E794" s="184"/>
      <c r="F794" s="184"/>
      <c r="G794" s="29"/>
      <c r="H794" s="29"/>
    </row>
    <row r="795" spans="1:8" x14ac:dyDescent="0.25">
      <c r="A795" s="29"/>
      <c r="B795" s="29"/>
      <c r="C795" s="200"/>
      <c r="D795" s="29"/>
      <c r="E795" s="184"/>
      <c r="F795" s="184"/>
      <c r="G795" s="29"/>
      <c r="H795" s="29"/>
    </row>
    <row r="796" spans="1:8" x14ac:dyDescent="0.25">
      <c r="A796" s="29"/>
      <c r="B796" s="29"/>
      <c r="C796" s="200"/>
      <c r="D796" s="29"/>
      <c r="E796" s="184"/>
      <c r="F796" s="184"/>
      <c r="G796" s="29"/>
      <c r="H796" s="29"/>
    </row>
  </sheetData>
  <autoFilter ref="A2:I412"/>
  <mergeCells count="505">
    <mergeCell ref="E770:F770"/>
    <mergeCell ref="E761:F761"/>
    <mergeCell ref="E763:F763"/>
    <mergeCell ref="E762:F762"/>
    <mergeCell ref="D765:H765"/>
    <mergeCell ref="E766:F766"/>
    <mergeCell ref="E748:F748"/>
    <mergeCell ref="D749:H749"/>
    <mergeCell ref="E750:F750"/>
    <mergeCell ref="D751:H751"/>
    <mergeCell ref="E752:F752"/>
    <mergeCell ref="D759:H759"/>
    <mergeCell ref="E760:F760"/>
    <mergeCell ref="E726:F726"/>
    <mergeCell ref="D727:H727"/>
    <mergeCell ref="E728:F728"/>
    <mergeCell ref="D729:H729"/>
    <mergeCell ref="E730:F730"/>
    <mergeCell ref="D732:H732"/>
    <mergeCell ref="E733:F733"/>
    <mergeCell ref="D736:H736"/>
    <mergeCell ref="E737:F737"/>
    <mergeCell ref="E700:F700"/>
    <mergeCell ref="D702:H702"/>
    <mergeCell ref="E703:F703"/>
    <mergeCell ref="D705:H705"/>
    <mergeCell ref="E706:F706"/>
    <mergeCell ref="D709:H709"/>
    <mergeCell ref="E710:F710"/>
    <mergeCell ref="E689:F689"/>
    <mergeCell ref="D692:H692"/>
    <mergeCell ref="E693:F693"/>
    <mergeCell ref="E694:F694"/>
    <mergeCell ref="E696:F696"/>
    <mergeCell ref="E695:F695"/>
    <mergeCell ref="D697:H697"/>
    <mergeCell ref="E698:F698"/>
    <mergeCell ref="D699:H699"/>
    <mergeCell ref="E665:F665"/>
    <mergeCell ref="E666:F666"/>
    <mergeCell ref="D667:H667"/>
    <mergeCell ref="E668:F668"/>
    <mergeCell ref="D669:H669"/>
    <mergeCell ref="E670:F670"/>
    <mergeCell ref="D672:H672"/>
    <mergeCell ref="E673:F673"/>
    <mergeCell ref="D676:H676"/>
    <mergeCell ref="K644:L644"/>
    <mergeCell ref="K645:L645"/>
    <mergeCell ref="D644:H644"/>
    <mergeCell ref="E645:F645"/>
    <mergeCell ref="E646:F646"/>
    <mergeCell ref="D647:H647"/>
    <mergeCell ref="E648:F648"/>
    <mergeCell ref="D651:H651"/>
    <mergeCell ref="E605:F605"/>
    <mergeCell ref="D608:H608"/>
    <mergeCell ref="E609:F609"/>
    <mergeCell ref="D610:H610"/>
    <mergeCell ref="E611:F611"/>
    <mergeCell ref="D614:H614"/>
    <mergeCell ref="E615:F615"/>
    <mergeCell ref="E616:F616"/>
    <mergeCell ref="E617:F617"/>
    <mergeCell ref="D599:H599"/>
    <mergeCell ref="E600:F600"/>
    <mergeCell ref="D601:H601"/>
    <mergeCell ref="E602:F602"/>
    <mergeCell ref="D604:H604"/>
    <mergeCell ref="E586:F586"/>
    <mergeCell ref="E587:F587"/>
    <mergeCell ref="D588:H588"/>
    <mergeCell ref="E589:F589"/>
    <mergeCell ref="E591:F591"/>
    <mergeCell ref="D590:H590"/>
    <mergeCell ref="D592:H592"/>
    <mergeCell ref="E593:F593"/>
    <mergeCell ref="E568:F568"/>
    <mergeCell ref="D570:H570"/>
    <mergeCell ref="E571:F571"/>
    <mergeCell ref="D572:H572"/>
    <mergeCell ref="E573:F573"/>
    <mergeCell ref="D540:H540"/>
    <mergeCell ref="E541:F541"/>
    <mergeCell ref="D542:H542"/>
    <mergeCell ref="E543:F543"/>
    <mergeCell ref="D545:H545"/>
    <mergeCell ref="E546:F546"/>
    <mergeCell ref="E550:F550"/>
    <mergeCell ref="D549:H549"/>
    <mergeCell ref="D536:H536"/>
    <mergeCell ref="E537:F537"/>
    <mergeCell ref="E538:F538"/>
    <mergeCell ref="E539:F539"/>
    <mergeCell ref="E476:F476"/>
    <mergeCell ref="E417:F417"/>
    <mergeCell ref="E419:F419"/>
    <mergeCell ref="E462:F462"/>
    <mergeCell ref="E461:F461"/>
    <mergeCell ref="E478:F478"/>
    <mergeCell ref="E465:F465"/>
    <mergeCell ref="E464:F464"/>
    <mergeCell ref="E463:F463"/>
    <mergeCell ref="E470:F470"/>
    <mergeCell ref="E469:F469"/>
    <mergeCell ref="E468:F468"/>
    <mergeCell ref="E467:F467"/>
    <mergeCell ref="E475:F475"/>
    <mergeCell ref="E474:F474"/>
    <mergeCell ref="E472:F472"/>
    <mergeCell ref="E471:F471"/>
    <mergeCell ref="E448:F448"/>
    <mergeCell ref="E446:F446"/>
    <mergeCell ref="E437:F437"/>
    <mergeCell ref="B417:C419"/>
    <mergeCell ref="A417:A419"/>
    <mergeCell ref="A437:A438"/>
    <mergeCell ref="A439:A440"/>
    <mergeCell ref="A441:A443"/>
    <mergeCell ref="A444:A445"/>
    <mergeCell ref="A431:A433"/>
    <mergeCell ref="A456:A457"/>
    <mergeCell ref="A458:A460"/>
    <mergeCell ref="B425:C427"/>
    <mergeCell ref="B434:C436"/>
    <mergeCell ref="B431:C433"/>
    <mergeCell ref="B428:C430"/>
    <mergeCell ref="A434:A436"/>
    <mergeCell ref="A428:A430"/>
    <mergeCell ref="B423:C424"/>
    <mergeCell ref="B444:C445"/>
    <mergeCell ref="B441:C443"/>
    <mergeCell ref="B439:C440"/>
    <mergeCell ref="B420:C422"/>
    <mergeCell ref="A420:A422"/>
    <mergeCell ref="A423:A424"/>
    <mergeCell ref="B437:C438"/>
    <mergeCell ref="A425:A427"/>
    <mergeCell ref="A461:A462"/>
    <mergeCell ref="A463:A464"/>
    <mergeCell ref="A446:A448"/>
    <mergeCell ref="A449:A450"/>
    <mergeCell ref="A451:A453"/>
    <mergeCell ref="A454:A455"/>
    <mergeCell ref="B475:C478"/>
    <mergeCell ref="B472:C474"/>
    <mergeCell ref="A475:A478"/>
    <mergeCell ref="A465:A467"/>
    <mergeCell ref="A468:A469"/>
    <mergeCell ref="A470:A471"/>
    <mergeCell ref="A472:A474"/>
    <mergeCell ref="B470:C471"/>
    <mergeCell ref="B468:C469"/>
    <mergeCell ref="B465:C467"/>
    <mergeCell ref="B463:C464"/>
    <mergeCell ref="B461:C462"/>
    <mergeCell ref="B458:C460"/>
    <mergeCell ref="B456:C457"/>
    <mergeCell ref="B454:C455"/>
    <mergeCell ref="B451:C453"/>
    <mergeCell ref="B449:C450"/>
    <mergeCell ref="B446:C448"/>
    <mergeCell ref="E445:F445"/>
    <mergeCell ref="E444:F444"/>
    <mergeCell ref="E443:F443"/>
    <mergeCell ref="E441:F441"/>
    <mergeCell ref="E440:F440"/>
    <mergeCell ref="E439:F439"/>
    <mergeCell ref="E434:F434"/>
    <mergeCell ref="E436:F436"/>
    <mergeCell ref="E460:F460"/>
    <mergeCell ref="E458:F458"/>
    <mergeCell ref="E457:F457"/>
    <mergeCell ref="E456:F456"/>
    <mergeCell ref="E455:F455"/>
    <mergeCell ref="E454:F454"/>
    <mergeCell ref="E453:F453"/>
    <mergeCell ref="E451:F451"/>
    <mergeCell ref="E450:F450"/>
    <mergeCell ref="E449:F449"/>
    <mergeCell ref="E416:F416"/>
    <mergeCell ref="E433:F433"/>
    <mergeCell ref="E430:F430"/>
    <mergeCell ref="E427:F427"/>
    <mergeCell ref="E422:F422"/>
    <mergeCell ref="E424:F424"/>
    <mergeCell ref="E421:F421"/>
    <mergeCell ref="E418:F418"/>
    <mergeCell ref="E431:F431"/>
    <mergeCell ref="E428:F428"/>
    <mergeCell ref="E423:F423"/>
    <mergeCell ref="E420:F420"/>
    <mergeCell ref="E425:F425"/>
    <mergeCell ref="E426:F426"/>
    <mergeCell ref="B416:C416"/>
    <mergeCell ref="E758:F758"/>
    <mergeCell ref="E778:F778"/>
    <mergeCell ref="E772:F772"/>
    <mergeCell ref="D777:H777"/>
    <mergeCell ref="D757:H757"/>
    <mergeCell ref="E779:F779"/>
    <mergeCell ref="E780:F780"/>
    <mergeCell ref="E768:F768"/>
    <mergeCell ref="D771:H771"/>
    <mergeCell ref="E479:F479"/>
    <mergeCell ref="E480:F480"/>
    <mergeCell ref="E481:F481"/>
    <mergeCell ref="E482:F482"/>
    <mergeCell ref="A480:C482"/>
    <mergeCell ref="A479:C479"/>
    <mergeCell ref="B484:C484"/>
    <mergeCell ref="E484:F484"/>
    <mergeCell ref="A485:A495"/>
    <mergeCell ref="B485:C495"/>
    <mergeCell ref="E485:F485"/>
    <mergeCell ref="E492:F492"/>
    <mergeCell ref="E495:F495"/>
    <mergeCell ref="E487:F487"/>
    <mergeCell ref="A120:I120"/>
    <mergeCell ref="A127:I127"/>
    <mergeCell ref="A235:I235"/>
    <mergeCell ref="A270:I270"/>
    <mergeCell ref="A272:I272"/>
    <mergeCell ref="A289:I289"/>
    <mergeCell ref="A302:I302"/>
    <mergeCell ref="A187:I187"/>
    <mergeCell ref="A191:I191"/>
    <mergeCell ref="A201:I201"/>
    <mergeCell ref="A220:I220"/>
    <mergeCell ref="A226:I226"/>
    <mergeCell ref="A1:I1"/>
    <mergeCell ref="A3:I3"/>
    <mergeCell ref="A12:I12"/>
    <mergeCell ref="A31:I31"/>
    <mergeCell ref="A36:I36"/>
    <mergeCell ref="E477:F477"/>
    <mergeCell ref="E429:F429"/>
    <mergeCell ref="E432:F432"/>
    <mergeCell ref="E435:F435"/>
    <mergeCell ref="E438:F438"/>
    <mergeCell ref="E442:F442"/>
    <mergeCell ref="E447:F447"/>
    <mergeCell ref="E452:F452"/>
    <mergeCell ref="E459:F459"/>
    <mergeCell ref="E466:F466"/>
    <mergeCell ref="E473:F473"/>
    <mergeCell ref="A145:I145"/>
    <mergeCell ref="A157:I157"/>
    <mergeCell ref="A165:I165"/>
    <mergeCell ref="A177:I177"/>
    <mergeCell ref="A181:I181"/>
    <mergeCell ref="A67:I67"/>
    <mergeCell ref="A90:I90"/>
    <mergeCell ref="A97:I97"/>
    <mergeCell ref="D486:H486"/>
    <mergeCell ref="D488:H488"/>
    <mergeCell ref="E489:F489"/>
    <mergeCell ref="E491:F491"/>
    <mergeCell ref="A496:A509"/>
    <mergeCell ref="B496:C509"/>
    <mergeCell ref="E496:F496"/>
    <mergeCell ref="E506:F506"/>
    <mergeCell ref="E509:F509"/>
    <mergeCell ref="D490:H490"/>
    <mergeCell ref="E494:F494"/>
    <mergeCell ref="D493:H493"/>
    <mergeCell ref="E498:F498"/>
    <mergeCell ref="E499:F499"/>
    <mergeCell ref="E501:F501"/>
    <mergeCell ref="D497:H497"/>
    <mergeCell ref="D500:H500"/>
    <mergeCell ref="A510:A517"/>
    <mergeCell ref="B510:C517"/>
    <mergeCell ref="E510:F510"/>
    <mergeCell ref="E517:F517"/>
    <mergeCell ref="E503:F503"/>
    <mergeCell ref="E505:F505"/>
    <mergeCell ref="D502:H502"/>
    <mergeCell ref="D504:H504"/>
    <mergeCell ref="E508:F508"/>
    <mergeCell ref="D507:H507"/>
    <mergeCell ref="E512:F512"/>
    <mergeCell ref="E514:F514"/>
    <mergeCell ref="E516:F516"/>
    <mergeCell ref="D511:H511"/>
    <mergeCell ref="D513:H513"/>
    <mergeCell ref="D515:H515"/>
    <mergeCell ref="A518:A534"/>
    <mergeCell ref="B518:C534"/>
    <mergeCell ref="E518:F518"/>
    <mergeCell ref="E531:F531"/>
    <mergeCell ref="E534:F534"/>
    <mergeCell ref="A535:A547"/>
    <mergeCell ref="B535:C547"/>
    <mergeCell ref="E535:F535"/>
    <mergeCell ref="E544:F544"/>
    <mergeCell ref="E547:F547"/>
    <mergeCell ref="E522:F522"/>
    <mergeCell ref="E524:F524"/>
    <mergeCell ref="E520:F520"/>
    <mergeCell ref="E521:F521"/>
    <mergeCell ref="D519:H519"/>
    <mergeCell ref="D523:H523"/>
    <mergeCell ref="D525:H525"/>
    <mergeCell ref="E526:F526"/>
    <mergeCell ref="D527:H527"/>
    <mergeCell ref="E533:F533"/>
    <mergeCell ref="E530:F530"/>
    <mergeCell ref="E528:F528"/>
    <mergeCell ref="D529:H529"/>
    <mergeCell ref="D532:H532"/>
    <mergeCell ref="A548:A559"/>
    <mergeCell ref="B548:C559"/>
    <mergeCell ref="E548:F548"/>
    <mergeCell ref="E556:F556"/>
    <mergeCell ref="E559:F559"/>
    <mergeCell ref="A560:A574"/>
    <mergeCell ref="B560:C574"/>
    <mergeCell ref="E560:F560"/>
    <mergeCell ref="E569:F569"/>
    <mergeCell ref="E574:F574"/>
    <mergeCell ref="E551:F551"/>
    <mergeCell ref="D552:H552"/>
    <mergeCell ref="E553:F553"/>
    <mergeCell ref="D554:H554"/>
    <mergeCell ref="E555:F555"/>
    <mergeCell ref="E558:F558"/>
    <mergeCell ref="D557:H557"/>
    <mergeCell ref="E562:F562"/>
    <mergeCell ref="E564:F564"/>
    <mergeCell ref="D561:H561"/>
    <mergeCell ref="D563:H563"/>
    <mergeCell ref="D565:H565"/>
    <mergeCell ref="E566:F566"/>
    <mergeCell ref="D567:H567"/>
    <mergeCell ref="A575:A582"/>
    <mergeCell ref="B575:C582"/>
    <mergeCell ref="E575:F575"/>
    <mergeCell ref="E582:F582"/>
    <mergeCell ref="A583:A594"/>
    <mergeCell ref="B583:C594"/>
    <mergeCell ref="E583:F583"/>
    <mergeCell ref="E594:F594"/>
    <mergeCell ref="A595:A606"/>
    <mergeCell ref="B595:C606"/>
    <mergeCell ref="E595:F595"/>
    <mergeCell ref="E603:F603"/>
    <mergeCell ref="E606:F606"/>
    <mergeCell ref="D576:H576"/>
    <mergeCell ref="E577:F577"/>
    <mergeCell ref="E578:F578"/>
    <mergeCell ref="E579:F579"/>
    <mergeCell ref="D580:H580"/>
    <mergeCell ref="E581:F581"/>
    <mergeCell ref="D584:H584"/>
    <mergeCell ref="E585:F585"/>
    <mergeCell ref="D596:H596"/>
    <mergeCell ref="E597:F597"/>
    <mergeCell ref="E598:F598"/>
    <mergeCell ref="A607:A612"/>
    <mergeCell ref="B607:C612"/>
    <mergeCell ref="E607:F607"/>
    <mergeCell ref="E612:F612"/>
    <mergeCell ref="A613:A627"/>
    <mergeCell ref="B613:C627"/>
    <mergeCell ref="E613:F613"/>
    <mergeCell ref="E622:F622"/>
    <mergeCell ref="E627:F627"/>
    <mergeCell ref="D618:H618"/>
    <mergeCell ref="E619:F619"/>
    <mergeCell ref="D620:H620"/>
    <mergeCell ref="E621:F621"/>
    <mergeCell ref="D623:H623"/>
    <mergeCell ref="E624:F624"/>
    <mergeCell ref="D625:H625"/>
    <mergeCell ref="E626:F626"/>
    <mergeCell ref="A628:A633"/>
    <mergeCell ref="B628:C633"/>
    <mergeCell ref="E628:F628"/>
    <mergeCell ref="E633:F633"/>
    <mergeCell ref="A634:A642"/>
    <mergeCell ref="B634:C642"/>
    <mergeCell ref="E634:F634"/>
    <mergeCell ref="E639:F639"/>
    <mergeCell ref="E642:F642"/>
    <mergeCell ref="D629:H629"/>
    <mergeCell ref="E630:F630"/>
    <mergeCell ref="D631:H631"/>
    <mergeCell ref="E632:F632"/>
    <mergeCell ref="D635:H635"/>
    <mergeCell ref="E636:F636"/>
    <mergeCell ref="D637:H637"/>
    <mergeCell ref="E638:F638"/>
    <mergeCell ref="D640:H640"/>
    <mergeCell ref="E641:F641"/>
    <mergeCell ref="A643:A649"/>
    <mergeCell ref="B643:C649"/>
    <mergeCell ref="E643:F643"/>
    <mergeCell ref="E649:F649"/>
    <mergeCell ref="A650:A661"/>
    <mergeCell ref="B650:C661"/>
    <mergeCell ref="E650:F650"/>
    <mergeCell ref="E661:F661"/>
    <mergeCell ref="A662:A674"/>
    <mergeCell ref="B662:C674"/>
    <mergeCell ref="E662:F662"/>
    <mergeCell ref="E671:F671"/>
    <mergeCell ref="E674:F674"/>
    <mergeCell ref="E652:F652"/>
    <mergeCell ref="D653:H653"/>
    <mergeCell ref="E654:F654"/>
    <mergeCell ref="D655:H655"/>
    <mergeCell ref="E656:F656"/>
    <mergeCell ref="D657:H657"/>
    <mergeCell ref="E658:F658"/>
    <mergeCell ref="D659:H659"/>
    <mergeCell ref="E660:F660"/>
    <mergeCell ref="D663:H663"/>
    <mergeCell ref="E664:F664"/>
    <mergeCell ref="A675:A681"/>
    <mergeCell ref="B675:C681"/>
    <mergeCell ref="E675:F675"/>
    <mergeCell ref="E681:F681"/>
    <mergeCell ref="A682:A690"/>
    <mergeCell ref="B682:C690"/>
    <mergeCell ref="E682:F682"/>
    <mergeCell ref="E690:F690"/>
    <mergeCell ref="A691:A707"/>
    <mergeCell ref="B691:C707"/>
    <mergeCell ref="E691:F691"/>
    <mergeCell ref="E704:F704"/>
    <mergeCell ref="E707:F707"/>
    <mergeCell ref="E677:F677"/>
    <mergeCell ref="E678:F678"/>
    <mergeCell ref="D679:H679"/>
    <mergeCell ref="E680:F680"/>
    <mergeCell ref="D683:H683"/>
    <mergeCell ref="E684:F684"/>
    <mergeCell ref="E685:F685"/>
    <mergeCell ref="D686:H686"/>
    <mergeCell ref="E687:F687"/>
    <mergeCell ref="D688:H688"/>
    <mergeCell ref="E701:F701"/>
    <mergeCell ref="A708:A711"/>
    <mergeCell ref="B708:C711"/>
    <mergeCell ref="E708:F708"/>
    <mergeCell ref="E711:F711"/>
    <mergeCell ref="A712:A721"/>
    <mergeCell ref="B712:C721"/>
    <mergeCell ref="E712:F712"/>
    <mergeCell ref="E721:F721"/>
    <mergeCell ref="A722:A734"/>
    <mergeCell ref="B722:C734"/>
    <mergeCell ref="E722:F722"/>
    <mergeCell ref="E731:F731"/>
    <mergeCell ref="E734:F734"/>
    <mergeCell ref="D713:H713"/>
    <mergeCell ref="E714:F714"/>
    <mergeCell ref="E715:F715"/>
    <mergeCell ref="E716:F716"/>
    <mergeCell ref="D717:H717"/>
    <mergeCell ref="E718:F718"/>
    <mergeCell ref="D719:H719"/>
    <mergeCell ref="E720:F720"/>
    <mergeCell ref="D723:H723"/>
    <mergeCell ref="E724:F724"/>
    <mergeCell ref="E725:F725"/>
    <mergeCell ref="A735:A754"/>
    <mergeCell ref="B735:C754"/>
    <mergeCell ref="E735:F735"/>
    <mergeCell ref="E746:F746"/>
    <mergeCell ref="E753:F753"/>
    <mergeCell ref="E754:F754"/>
    <mergeCell ref="A755:C755"/>
    <mergeCell ref="E755:F755"/>
    <mergeCell ref="A756:C792"/>
    <mergeCell ref="E756:F756"/>
    <mergeCell ref="E785:F785"/>
    <mergeCell ref="E738:F738"/>
    <mergeCell ref="E739:F739"/>
    <mergeCell ref="D740:H740"/>
    <mergeCell ref="E741:F741"/>
    <mergeCell ref="D742:H742"/>
    <mergeCell ref="E743:F743"/>
    <mergeCell ref="D744:H744"/>
    <mergeCell ref="E745:F745"/>
    <mergeCell ref="D747:H747"/>
    <mergeCell ref="E764:F764"/>
    <mergeCell ref="D767:H767"/>
    <mergeCell ref="E773:F773"/>
    <mergeCell ref="E769:F769"/>
    <mergeCell ref="E787:F787"/>
    <mergeCell ref="D788:H788"/>
    <mergeCell ref="E789:F789"/>
    <mergeCell ref="D790:H790"/>
    <mergeCell ref="E791:F791"/>
    <mergeCell ref="E792:F792"/>
    <mergeCell ref="D775:H775"/>
    <mergeCell ref="E776:F776"/>
    <mergeCell ref="E774:F774"/>
    <mergeCell ref="D781:H781"/>
    <mergeCell ref="E782:F782"/>
    <mergeCell ref="D783:H783"/>
    <mergeCell ref="E784:F784"/>
    <mergeCell ref="D786:H786"/>
  </mergeCells>
  <pageMargins left="1.22" right="0.70866141732283472" top="0.55000000000000004" bottom="0.56000000000000005" header="0.53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7"/>
  <sheetViews>
    <sheetView topLeftCell="A109" zoomScale="91" zoomScaleNormal="91" workbookViewId="0">
      <selection activeCell="G2" sqref="G1:G1048576"/>
    </sheetView>
  </sheetViews>
  <sheetFormatPr defaultRowHeight="12.75" x14ac:dyDescent="0.2"/>
  <cols>
    <col min="1" max="1" width="3.5703125" style="63" customWidth="1"/>
    <col min="2" max="2" width="21.85546875" style="156" customWidth="1"/>
    <col min="3" max="3" width="18.42578125" style="133" customWidth="1"/>
    <col min="4" max="4" width="24" style="12" customWidth="1"/>
    <col min="5" max="5" width="20.140625" style="12" customWidth="1"/>
    <col min="6" max="6" width="22" style="12" customWidth="1"/>
    <col min="7" max="7" width="17.5703125" style="108" customWidth="1"/>
    <col min="8" max="8" width="12.28515625" style="45" customWidth="1"/>
    <col min="9" max="16384" width="9.140625" style="45"/>
  </cols>
  <sheetData>
    <row r="1" spans="1:7" ht="45.75" customHeight="1" thickBot="1" x14ac:dyDescent="0.25">
      <c r="A1" s="456" t="s">
        <v>303</v>
      </c>
      <c r="B1" s="457"/>
      <c r="C1" s="457"/>
      <c r="D1" s="457"/>
      <c r="E1" s="457"/>
      <c r="F1" s="457"/>
      <c r="G1" s="458"/>
    </row>
    <row r="2" spans="1:7" ht="67.5" customHeight="1" thickBot="1" x14ac:dyDescent="0.25">
      <c r="A2" s="46" t="s">
        <v>1</v>
      </c>
      <c r="B2" s="79" t="s">
        <v>13</v>
      </c>
      <c r="C2" s="79" t="s">
        <v>2</v>
      </c>
      <c r="D2" s="46" t="s">
        <v>302</v>
      </c>
      <c r="E2" s="47" t="s">
        <v>304</v>
      </c>
      <c r="F2" s="46" t="s">
        <v>264</v>
      </c>
      <c r="G2" s="102" t="s">
        <v>317</v>
      </c>
    </row>
    <row r="3" spans="1:7" ht="26.25" customHeight="1" thickBot="1" x14ac:dyDescent="0.25">
      <c r="A3" s="374" t="s">
        <v>216</v>
      </c>
      <c r="B3" s="375"/>
      <c r="C3" s="375"/>
      <c r="D3" s="375"/>
      <c r="E3" s="375"/>
      <c r="F3" s="375"/>
      <c r="G3" s="376"/>
    </row>
    <row r="4" spans="1:7" ht="57" customHeight="1" x14ac:dyDescent="0.2">
      <c r="A4" s="59">
        <v>1</v>
      </c>
      <c r="B4" s="8" t="s">
        <v>1150</v>
      </c>
      <c r="C4" s="8" t="s">
        <v>265</v>
      </c>
      <c r="D4" s="6" t="s">
        <v>320</v>
      </c>
      <c r="E4" s="6" t="s">
        <v>266</v>
      </c>
      <c r="F4" s="6" t="s">
        <v>267</v>
      </c>
      <c r="G4" s="58">
        <v>50000</v>
      </c>
    </row>
    <row r="5" spans="1:7" ht="58.5" customHeight="1" x14ac:dyDescent="0.2">
      <c r="A5" s="60">
        <v>2</v>
      </c>
      <c r="B5" s="8" t="s">
        <v>1150</v>
      </c>
      <c r="C5" s="61" t="s">
        <v>268</v>
      </c>
      <c r="D5" s="7" t="s">
        <v>321</v>
      </c>
      <c r="E5" s="7" t="s">
        <v>269</v>
      </c>
      <c r="F5" s="7" t="s">
        <v>267</v>
      </c>
      <c r="G5" s="49">
        <v>30000</v>
      </c>
    </row>
    <row r="6" spans="1:7" ht="51" x14ac:dyDescent="0.2">
      <c r="A6" s="59">
        <v>3</v>
      </c>
      <c r="B6" s="8" t="s">
        <v>1150</v>
      </c>
      <c r="C6" s="61" t="s">
        <v>1149</v>
      </c>
      <c r="D6" s="7" t="s">
        <v>272</v>
      </c>
      <c r="E6" s="7" t="s">
        <v>312</v>
      </c>
      <c r="F6" s="48"/>
      <c r="G6" s="49">
        <v>10000</v>
      </c>
    </row>
    <row r="7" spans="1:7" ht="38.25" x14ac:dyDescent="0.2">
      <c r="A7" s="60">
        <v>4</v>
      </c>
      <c r="B7" s="8" t="s">
        <v>1150</v>
      </c>
      <c r="C7" s="61" t="s">
        <v>273</v>
      </c>
      <c r="D7" s="7" t="s">
        <v>274</v>
      </c>
      <c r="E7" s="7" t="s">
        <v>275</v>
      </c>
      <c r="F7" s="7" t="s">
        <v>315</v>
      </c>
      <c r="G7" s="49">
        <v>10000</v>
      </c>
    </row>
    <row r="8" spans="1:7" ht="51" x14ac:dyDescent="0.2">
      <c r="A8" s="59">
        <v>5</v>
      </c>
      <c r="B8" s="8" t="s">
        <v>1150</v>
      </c>
      <c r="C8" s="61" t="s">
        <v>276</v>
      </c>
      <c r="D8" s="7" t="s">
        <v>316</v>
      </c>
      <c r="E8" s="7" t="s">
        <v>275</v>
      </c>
      <c r="F8" s="7" t="s">
        <v>315</v>
      </c>
      <c r="G8" s="49">
        <v>10000</v>
      </c>
    </row>
    <row r="9" spans="1:7" ht="63.75" x14ac:dyDescent="0.2">
      <c r="A9" s="60">
        <v>6</v>
      </c>
      <c r="B9" s="8" t="s">
        <v>1150</v>
      </c>
      <c r="C9" s="61" t="s">
        <v>305</v>
      </c>
      <c r="D9" s="7" t="s">
        <v>277</v>
      </c>
      <c r="E9" s="7" t="s">
        <v>329</v>
      </c>
      <c r="F9" s="7" t="s">
        <v>278</v>
      </c>
      <c r="G9" s="49" t="s">
        <v>318</v>
      </c>
    </row>
    <row r="10" spans="1:7" ht="63.75" x14ac:dyDescent="0.2">
      <c r="A10" s="59">
        <v>7</v>
      </c>
      <c r="B10" s="8" t="s">
        <v>1150</v>
      </c>
      <c r="C10" s="61" t="s">
        <v>306</v>
      </c>
      <c r="D10" s="7" t="s">
        <v>279</v>
      </c>
      <c r="E10" s="7" t="s">
        <v>330</v>
      </c>
      <c r="F10" s="7" t="s">
        <v>280</v>
      </c>
      <c r="G10" s="49" t="s">
        <v>319</v>
      </c>
    </row>
    <row r="11" spans="1:7" ht="38.25" x14ac:dyDescent="0.2">
      <c r="A11" s="60">
        <v>8</v>
      </c>
      <c r="B11" s="8" t="s">
        <v>1150</v>
      </c>
      <c r="C11" s="62" t="s">
        <v>307</v>
      </c>
      <c r="D11" s="51" t="s">
        <v>326</v>
      </c>
      <c r="E11" s="51" t="s">
        <v>366</v>
      </c>
      <c r="F11" s="51" t="s">
        <v>278</v>
      </c>
      <c r="G11" s="101">
        <v>0</v>
      </c>
    </row>
    <row r="12" spans="1:7" ht="38.25" x14ac:dyDescent="0.2">
      <c r="A12" s="59">
        <v>9</v>
      </c>
      <c r="B12" s="8" t="s">
        <v>1150</v>
      </c>
      <c r="C12" s="61" t="s">
        <v>308</v>
      </c>
      <c r="D12" s="7" t="s">
        <v>282</v>
      </c>
      <c r="E12" s="7" t="s">
        <v>366</v>
      </c>
      <c r="F12" s="7" t="s">
        <v>278</v>
      </c>
      <c r="G12" s="101">
        <v>0</v>
      </c>
    </row>
    <row r="13" spans="1:7" ht="38.25" x14ac:dyDescent="0.2">
      <c r="A13" s="60">
        <v>10</v>
      </c>
      <c r="B13" s="8" t="s">
        <v>1150</v>
      </c>
      <c r="C13" s="61" t="s">
        <v>283</v>
      </c>
      <c r="D13" s="7" t="s">
        <v>284</v>
      </c>
      <c r="E13" s="7" t="s">
        <v>366</v>
      </c>
      <c r="F13" s="7" t="s">
        <v>278</v>
      </c>
      <c r="G13" s="101">
        <v>0</v>
      </c>
    </row>
    <row r="14" spans="1:7" ht="89.25" x14ac:dyDescent="0.2">
      <c r="A14" s="59">
        <v>11</v>
      </c>
      <c r="B14" s="8" t="s">
        <v>1150</v>
      </c>
      <c r="C14" s="61" t="s">
        <v>285</v>
      </c>
      <c r="D14" s="7" t="s">
        <v>322</v>
      </c>
      <c r="E14" s="7" t="s">
        <v>313</v>
      </c>
      <c r="F14" s="7" t="s">
        <v>286</v>
      </c>
      <c r="G14" s="101">
        <v>0</v>
      </c>
    </row>
    <row r="15" spans="1:7" ht="89.25" x14ac:dyDescent="0.2">
      <c r="A15" s="60">
        <v>12</v>
      </c>
      <c r="B15" s="8" t="s">
        <v>1150</v>
      </c>
      <c r="C15" s="61" t="s">
        <v>287</v>
      </c>
      <c r="D15" s="7" t="s">
        <v>288</v>
      </c>
      <c r="E15" s="7" t="s">
        <v>314</v>
      </c>
      <c r="F15" s="7" t="s">
        <v>286</v>
      </c>
      <c r="G15" s="101">
        <v>0</v>
      </c>
    </row>
    <row r="16" spans="1:7" ht="51" x14ac:dyDescent="0.2">
      <c r="A16" s="59">
        <v>13</v>
      </c>
      <c r="B16" s="8" t="s">
        <v>1150</v>
      </c>
      <c r="C16" s="61" t="s">
        <v>289</v>
      </c>
      <c r="D16" s="7" t="s">
        <v>323</v>
      </c>
      <c r="E16" s="7" t="s">
        <v>290</v>
      </c>
      <c r="F16" s="7" t="s">
        <v>291</v>
      </c>
      <c r="G16" s="101">
        <v>0</v>
      </c>
    </row>
    <row r="17" spans="1:7" ht="38.25" x14ac:dyDescent="0.2">
      <c r="A17" s="60">
        <v>14</v>
      </c>
      <c r="B17" s="8" t="s">
        <v>1150</v>
      </c>
      <c r="C17" s="61" t="s">
        <v>333</v>
      </c>
      <c r="D17" s="7" t="s">
        <v>292</v>
      </c>
      <c r="E17" s="7" t="s">
        <v>366</v>
      </c>
      <c r="F17" s="7" t="s">
        <v>281</v>
      </c>
      <c r="G17" s="101">
        <v>0</v>
      </c>
    </row>
    <row r="18" spans="1:7" ht="38.25" x14ac:dyDescent="0.2">
      <c r="A18" s="59">
        <v>15</v>
      </c>
      <c r="B18" s="8" t="s">
        <v>1150</v>
      </c>
      <c r="C18" s="61" t="s">
        <v>309</v>
      </c>
      <c r="D18" s="7" t="s">
        <v>293</v>
      </c>
      <c r="E18" s="7" t="s">
        <v>366</v>
      </c>
      <c r="F18" s="7" t="s">
        <v>281</v>
      </c>
      <c r="G18" s="101">
        <v>0</v>
      </c>
    </row>
    <row r="19" spans="1:7" ht="51" x14ac:dyDescent="0.2">
      <c r="A19" s="60">
        <v>16</v>
      </c>
      <c r="B19" s="8" t="s">
        <v>1150</v>
      </c>
      <c r="C19" s="61" t="s">
        <v>294</v>
      </c>
      <c r="D19" s="7" t="s">
        <v>324</v>
      </c>
      <c r="E19" s="7" t="s">
        <v>366</v>
      </c>
      <c r="F19" s="7" t="s">
        <v>296</v>
      </c>
      <c r="G19" s="49">
        <v>2000</v>
      </c>
    </row>
    <row r="20" spans="1:7" ht="38.25" x14ac:dyDescent="0.2">
      <c r="A20" s="59">
        <v>17</v>
      </c>
      <c r="B20" s="8" t="s">
        <v>1150</v>
      </c>
      <c r="C20" s="61" t="s">
        <v>297</v>
      </c>
      <c r="D20" s="7" t="s">
        <v>295</v>
      </c>
      <c r="E20" s="7" t="s">
        <v>298</v>
      </c>
      <c r="F20" s="7" t="s">
        <v>296</v>
      </c>
      <c r="G20" s="49">
        <v>2000</v>
      </c>
    </row>
    <row r="21" spans="1:7" ht="89.25" x14ac:dyDescent="0.2">
      <c r="A21" s="60">
        <v>18</v>
      </c>
      <c r="B21" s="8" t="s">
        <v>1150</v>
      </c>
      <c r="C21" s="61" t="s">
        <v>310</v>
      </c>
      <c r="D21" s="7" t="s">
        <v>311</v>
      </c>
      <c r="E21" s="7" t="s">
        <v>331</v>
      </c>
      <c r="F21" s="7" t="s">
        <v>299</v>
      </c>
      <c r="G21" s="49">
        <v>20000</v>
      </c>
    </row>
    <row r="22" spans="1:7" ht="77.25" thickBot="1" x14ac:dyDescent="0.25">
      <c r="A22" s="64">
        <v>19</v>
      </c>
      <c r="B22" s="8" t="s">
        <v>1150</v>
      </c>
      <c r="C22" s="65" t="s">
        <v>300</v>
      </c>
      <c r="D22" s="15" t="s">
        <v>301</v>
      </c>
      <c r="E22" s="15" t="s">
        <v>332</v>
      </c>
      <c r="F22" s="15" t="s">
        <v>299</v>
      </c>
      <c r="G22" s="66">
        <v>15000</v>
      </c>
    </row>
    <row r="23" spans="1:7" ht="16.5" thickBot="1" x14ac:dyDescent="0.25">
      <c r="A23" s="91"/>
      <c r="B23" s="92"/>
      <c r="C23" s="92"/>
      <c r="D23" s="18"/>
      <c r="E23" s="18"/>
      <c r="F23" s="18"/>
      <c r="G23" s="173">
        <f>SUM(G4:G22)</f>
        <v>149000</v>
      </c>
    </row>
    <row r="24" spans="1:7" ht="27.75" customHeight="1" thickBot="1" x14ac:dyDescent="0.25">
      <c r="A24" s="374" t="s">
        <v>76</v>
      </c>
      <c r="B24" s="375"/>
      <c r="C24" s="375"/>
      <c r="D24" s="375"/>
      <c r="E24" s="375"/>
      <c r="F24" s="375"/>
      <c r="G24" s="376"/>
    </row>
    <row r="25" spans="1:7" ht="63.75" x14ac:dyDescent="0.2">
      <c r="A25" s="59">
        <v>20</v>
      </c>
      <c r="B25" s="146" t="s">
        <v>76</v>
      </c>
      <c r="C25" s="8" t="s">
        <v>334</v>
      </c>
      <c r="D25" s="6" t="s">
        <v>369</v>
      </c>
      <c r="E25" s="6" t="s">
        <v>366</v>
      </c>
      <c r="F25" s="6" t="s">
        <v>364</v>
      </c>
      <c r="G25" s="103">
        <v>0</v>
      </c>
    </row>
    <row r="26" spans="1:7" ht="63.75" x14ac:dyDescent="0.2">
      <c r="A26" s="60">
        <v>21</v>
      </c>
      <c r="B26" s="62" t="s">
        <v>76</v>
      </c>
      <c r="C26" s="61" t="s">
        <v>335</v>
      </c>
      <c r="D26" s="7" t="s">
        <v>370</v>
      </c>
      <c r="E26" s="7" t="s">
        <v>366</v>
      </c>
      <c r="F26" s="7" t="s">
        <v>364</v>
      </c>
      <c r="G26" s="101">
        <v>0</v>
      </c>
    </row>
    <row r="27" spans="1:7" ht="51" x14ac:dyDescent="0.2">
      <c r="A27" s="59">
        <v>22</v>
      </c>
      <c r="B27" s="62" t="s">
        <v>76</v>
      </c>
      <c r="C27" s="61" t="s">
        <v>336</v>
      </c>
      <c r="D27" s="7" t="s">
        <v>371</v>
      </c>
      <c r="E27" s="7" t="s">
        <v>366</v>
      </c>
      <c r="F27" s="7" t="s">
        <v>364</v>
      </c>
      <c r="G27" s="101">
        <v>0</v>
      </c>
    </row>
    <row r="28" spans="1:7" ht="87.75" customHeight="1" x14ac:dyDescent="0.2">
      <c r="A28" s="60">
        <v>23</v>
      </c>
      <c r="B28" s="62" t="s">
        <v>76</v>
      </c>
      <c r="C28" s="61" t="s">
        <v>337</v>
      </c>
      <c r="D28" s="7" t="s">
        <v>372</v>
      </c>
      <c r="E28" s="7" t="s">
        <v>366</v>
      </c>
      <c r="F28" s="7" t="s">
        <v>364</v>
      </c>
      <c r="G28" s="101">
        <v>0</v>
      </c>
    </row>
    <row r="29" spans="1:7" ht="63.75" x14ac:dyDescent="0.2">
      <c r="A29" s="59">
        <v>24</v>
      </c>
      <c r="B29" s="62" t="s">
        <v>76</v>
      </c>
      <c r="C29" s="61" t="s">
        <v>338</v>
      </c>
      <c r="D29" s="7" t="s">
        <v>373</v>
      </c>
      <c r="E29" s="7" t="s">
        <v>366</v>
      </c>
      <c r="F29" s="7" t="s">
        <v>364</v>
      </c>
      <c r="G29" s="101">
        <v>0</v>
      </c>
    </row>
    <row r="30" spans="1:7" ht="51" x14ac:dyDescent="0.2">
      <c r="A30" s="60">
        <v>25</v>
      </c>
      <c r="B30" s="62" t="s">
        <v>76</v>
      </c>
      <c r="C30" s="61" t="s">
        <v>339</v>
      </c>
      <c r="D30" s="7" t="s">
        <v>374</v>
      </c>
      <c r="E30" s="7" t="s">
        <v>366</v>
      </c>
      <c r="F30" s="7" t="s">
        <v>364</v>
      </c>
      <c r="G30" s="101">
        <v>0</v>
      </c>
    </row>
    <row r="31" spans="1:7" ht="63.75" x14ac:dyDescent="0.2">
      <c r="A31" s="59">
        <v>26</v>
      </c>
      <c r="B31" s="62" t="s">
        <v>76</v>
      </c>
      <c r="C31" s="61" t="s">
        <v>340</v>
      </c>
      <c r="D31" s="7" t="s">
        <v>370</v>
      </c>
      <c r="E31" s="7" t="s">
        <v>366</v>
      </c>
      <c r="F31" s="7" t="s">
        <v>364</v>
      </c>
      <c r="G31" s="101">
        <v>0</v>
      </c>
    </row>
    <row r="32" spans="1:7" ht="63.75" x14ac:dyDescent="0.2">
      <c r="A32" s="60">
        <v>27</v>
      </c>
      <c r="B32" s="62" t="s">
        <v>76</v>
      </c>
      <c r="C32" s="61" t="s">
        <v>79</v>
      </c>
      <c r="D32" s="7" t="s">
        <v>375</v>
      </c>
      <c r="E32" s="7" t="s">
        <v>366</v>
      </c>
      <c r="F32" s="7" t="s">
        <v>364</v>
      </c>
      <c r="G32" s="101">
        <v>0</v>
      </c>
    </row>
    <row r="33" spans="1:7" ht="63.75" x14ac:dyDescent="0.2">
      <c r="A33" s="59">
        <v>28</v>
      </c>
      <c r="B33" s="62" t="s">
        <v>76</v>
      </c>
      <c r="C33" s="61" t="s">
        <v>341</v>
      </c>
      <c r="D33" s="7" t="s">
        <v>376</v>
      </c>
      <c r="E33" s="7" t="s">
        <v>366</v>
      </c>
      <c r="F33" s="7" t="s">
        <v>364</v>
      </c>
      <c r="G33" s="101">
        <v>0</v>
      </c>
    </row>
    <row r="34" spans="1:7" ht="63.75" x14ac:dyDescent="0.2">
      <c r="A34" s="60">
        <v>29</v>
      </c>
      <c r="B34" s="62" t="s">
        <v>76</v>
      </c>
      <c r="C34" s="61" t="s">
        <v>80</v>
      </c>
      <c r="D34" s="7" t="s">
        <v>377</v>
      </c>
      <c r="E34" s="7" t="s">
        <v>366</v>
      </c>
      <c r="F34" s="7" t="s">
        <v>364</v>
      </c>
      <c r="G34" s="101">
        <v>0</v>
      </c>
    </row>
    <row r="35" spans="1:7" ht="63.75" x14ac:dyDescent="0.2">
      <c r="A35" s="59">
        <v>30</v>
      </c>
      <c r="B35" s="62" t="s">
        <v>76</v>
      </c>
      <c r="C35" s="61" t="s">
        <v>342</v>
      </c>
      <c r="D35" s="7" t="s">
        <v>378</v>
      </c>
      <c r="E35" s="7" t="s">
        <v>366</v>
      </c>
      <c r="F35" s="7" t="s">
        <v>364</v>
      </c>
      <c r="G35" s="101">
        <v>0</v>
      </c>
    </row>
    <row r="36" spans="1:7" ht="63.75" x14ac:dyDescent="0.2">
      <c r="A36" s="60">
        <v>31</v>
      </c>
      <c r="B36" s="62" t="s">
        <v>76</v>
      </c>
      <c r="C36" s="61" t="s">
        <v>77</v>
      </c>
      <c r="D36" s="7" t="s">
        <v>377</v>
      </c>
      <c r="E36" s="7" t="s">
        <v>366</v>
      </c>
      <c r="F36" s="7" t="s">
        <v>364</v>
      </c>
      <c r="G36" s="101">
        <v>0</v>
      </c>
    </row>
    <row r="37" spans="1:7" ht="63.75" x14ac:dyDescent="0.2">
      <c r="A37" s="59">
        <v>32</v>
      </c>
      <c r="B37" s="62" t="s">
        <v>76</v>
      </c>
      <c r="C37" s="61" t="s">
        <v>343</v>
      </c>
      <c r="D37" s="7" t="s">
        <v>379</v>
      </c>
      <c r="E37" s="7" t="s">
        <v>366</v>
      </c>
      <c r="F37" s="7" t="s">
        <v>364</v>
      </c>
      <c r="G37" s="101">
        <v>0</v>
      </c>
    </row>
    <row r="38" spans="1:7" ht="63.75" x14ac:dyDescent="0.2">
      <c r="A38" s="60">
        <v>33</v>
      </c>
      <c r="B38" s="62" t="s">
        <v>76</v>
      </c>
      <c r="C38" s="61" t="s">
        <v>344</v>
      </c>
      <c r="D38" s="7" t="s">
        <v>373</v>
      </c>
      <c r="E38" s="7" t="s">
        <v>366</v>
      </c>
      <c r="F38" s="7" t="s">
        <v>364</v>
      </c>
      <c r="G38" s="101">
        <v>0</v>
      </c>
    </row>
    <row r="39" spans="1:7" ht="63.75" x14ac:dyDescent="0.2">
      <c r="A39" s="59">
        <v>34</v>
      </c>
      <c r="B39" s="62" t="s">
        <v>76</v>
      </c>
      <c r="C39" s="61" t="s">
        <v>88</v>
      </c>
      <c r="D39" s="7" t="s">
        <v>380</v>
      </c>
      <c r="E39" s="7" t="s">
        <v>366</v>
      </c>
      <c r="F39" s="7" t="s">
        <v>364</v>
      </c>
      <c r="G39" s="101">
        <v>0</v>
      </c>
    </row>
    <row r="40" spans="1:7" ht="38.25" x14ac:dyDescent="0.2">
      <c r="A40" s="60">
        <v>35</v>
      </c>
      <c r="B40" s="62" t="s">
        <v>76</v>
      </c>
      <c r="C40" s="61" t="s">
        <v>345</v>
      </c>
      <c r="D40" s="7" t="s">
        <v>381</v>
      </c>
      <c r="E40" s="7" t="s">
        <v>366</v>
      </c>
      <c r="F40" s="7" t="s">
        <v>364</v>
      </c>
      <c r="G40" s="101">
        <v>0</v>
      </c>
    </row>
    <row r="41" spans="1:7" ht="63.75" x14ac:dyDescent="0.2">
      <c r="A41" s="59">
        <v>36</v>
      </c>
      <c r="B41" s="62" t="s">
        <v>76</v>
      </c>
      <c r="C41" s="61" t="s">
        <v>346</v>
      </c>
      <c r="D41" s="7" t="s">
        <v>382</v>
      </c>
      <c r="E41" s="7" t="s">
        <v>366</v>
      </c>
      <c r="F41" s="7" t="s">
        <v>364</v>
      </c>
      <c r="G41" s="101">
        <v>0</v>
      </c>
    </row>
    <row r="42" spans="1:7" ht="38.25" x14ac:dyDescent="0.2">
      <c r="A42" s="60">
        <v>37</v>
      </c>
      <c r="B42" s="62" t="s">
        <v>76</v>
      </c>
      <c r="C42" s="61" t="s">
        <v>347</v>
      </c>
      <c r="D42" s="7" t="s">
        <v>383</v>
      </c>
      <c r="E42" s="7" t="s">
        <v>366</v>
      </c>
      <c r="F42" s="7" t="s">
        <v>364</v>
      </c>
      <c r="G42" s="101">
        <v>0</v>
      </c>
    </row>
    <row r="43" spans="1:7" ht="51" x14ac:dyDescent="0.2">
      <c r="A43" s="59">
        <v>38</v>
      </c>
      <c r="B43" s="62" t="s">
        <v>76</v>
      </c>
      <c r="C43" s="61" t="s">
        <v>348</v>
      </c>
      <c r="D43" s="7" t="s">
        <v>384</v>
      </c>
      <c r="E43" s="7" t="s">
        <v>366</v>
      </c>
      <c r="F43" s="7" t="s">
        <v>364</v>
      </c>
      <c r="G43" s="101">
        <v>0</v>
      </c>
    </row>
    <row r="44" spans="1:7" ht="51" x14ac:dyDescent="0.2">
      <c r="A44" s="60">
        <v>39</v>
      </c>
      <c r="B44" s="62" t="s">
        <v>76</v>
      </c>
      <c r="C44" s="61" t="s">
        <v>349</v>
      </c>
      <c r="D44" s="7" t="s">
        <v>374</v>
      </c>
      <c r="E44" s="7" t="s">
        <v>366</v>
      </c>
      <c r="F44" s="7" t="s">
        <v>364</v>
      </c>
      <c r="G44" s="101">
        <v>0</v>
      </c>
    </row>
    <row r="45" spans="1:7" ht="51" x14ac:dyDescent="0.2">
      <c r="A45" s="59">
        <v>40</v>
      </c>
      <c r="B45" s="62" t="s">
        <v>76</v>
      </c>
      <c r="C45" s="61" t="s">
        <v>350</v>
      </c>
      <c r="D45" s="7" t="s">
        <v>385</v>
      </c>
      <c r="E45" s="7" t="s">
        <v>366</v>
      </c>
      <c r="F45" s="7" t="s">
        <v>364</v>
      </c>
      <c r="G45" s="101">
        <v>0</v>
      </c>
    </row>
    <row r="46" spans="1:7" ht="63.75" x14ac:dyDescent="0.2">
      <c r="A46" s="60">
        <v>41</v>
      </c>
      <c r="B46" s="62" t="s">
        <v>76</v>
      </c>
      <c r="C46" s="61" t="s">
        <v>351</v>
      </c>
      <c r="D46" s="7" t="s">
        <v>378</v>
      </c>
      <c r="E46" s="7" t="s">
        <v>366</v>
      </c>
      <c r="F46" s="7" t="s">
        <v>364</v>
      </c>
      <c r="G46" s="101">
        <v>0</v>
      </c>
    </row>
    <row r="47" spans="1:7" ht="63.75" x14ac:dyDescent="0.2">
      <c r="A47" s="59">
        <v>42</v>
      </c>
      <c r="B47" s="62" t="s">
        <v>76</v>
      </c>
      <c r="C47" s="61" t="s">
        <v>352</v>
      </c>
      <c r="D47" s="7" t="s">
        <v>386</v>
      </c>
      <c r="E47" s="7" t="s">
        <v>366</v>
      </c>
      <c r="F47" s="7" t="s">
        <v>364</v>
      </c>
      <c r="G47" s="101">
        <v>0</v>
      </c>
    </row>
    <row r="48" spans="1:7" ht="63.75" x14ac:dyDescent="0.2">
      <c r="A48" s="60">
        <v>43</v>
      </c>
      <c r="B48" s="62" t="s">
        <v>76</v>
      </c>
      <c r="C48" s="61" t="s">
        <v>353</v>
      </c>
      <c r="D48" s="7" t="s">
        <v>378</v>
      </c>
      <c r="E48" s="7" t="s">
        <v>366</v>
      </c>
      <c r="F48" s="7" t="s">
        <v>364</v>
      </c>
      <c r="G48" s="101">
        <v>0</v>
      </c>
    </row>
    <row r="49" spans="1:7" ht="63.75" x14ac:dyDescent="0.2">
      <c r="A49" s="59">
        <v>44</v>
      </c>
      <c r="B49" s="62" t="s">
        <v>76</v>
      </c>
      <c r="C49" s="61" t="s">
        <v>354</v>
      </c>
      <c r="D49" s="7" t="s">
        <v>387</v>
      </c>
      <c r="E49" s="7" t="s">
        <v>366</v>
      </c>
      <c r="F49" s="7" t="s">
        <v>364</v>
      </c>
      <c r="G49" s="101">
        <v>0</v>
      </c>
    </row>
    <row r="50" spans="1:7" ht="51" x14ac:dyDescent="0.2">
      <c r="A50" s="60">
        <v>45</v>
      </c>
      <c r="B50" s="62" t="s">
        <v>76</v>
      </c>
      <c r="C50" s="61" t="s">
        <v>355</v>
      </c>
      <c r="D50" s="7" t="s">
        <v>374</v>
      </c>
      <c r="E50" s="7" t="s">
        <v>366</v>
      </c>
      <c r="F50" s="7" t="s">
        <v>364</v>
      </c>
      <c r="G50" s="101">
        <v>0</v>
      </c>
    </row>
    <row r="51" spans="1:7" ht="71.25" customHeight="1" thickBot="1" x14ac:dyDescent="0.25">
      <c r="A51" s="68">
        <v>46</v>
      </c>
      <c r="B51" s="109" t="s">
        <v>76</v>
      </c>
      <c r="C51" s="65" t="s">
        <v>356</v>
      </c>
      <c r="D51" s="15" t="s">
        <v>368</v>
      </c>
      <c r="E51" s="15" t="s">
        <v>366</v>
      </c>
      <c r="F51" s="15" t="s">
        <v>364</v>
      </c>
      <c r="G51" s="104">
        <v>0</v>
      </c>
    </row>
    <row r="52" spans="1:7" ht="15" customHeight="1" thickBot="1" x14ac:dyDescent="0.25">
      <c r="A52" s="95"/>
      <c r="B52" s="92"/>
      <c r="C52" s="96"/>
      <c r="D52" s="97"/>
      <c r="E52" s="97"/>
      <c r="F52" s="97"/>
      <c r="G52" s="174">
        <f>SUM(G25:G51)</f>
        <v>0</v>
      </c>
    </row>
    <row r="53" spans="1:7" ht="27" customHeight="1" thickBot="1" x14ac:dyDescent="0.25">
      <c r="A53" s="462" t="s">
        <v>163</v>
      </c>
      <c r="B53" s="463"/>
      <c r="C53" s="463"/>
      <c r="D53" s="463"/>
      <c r="E53" s="463"/>
      <c r="F53" s="463"/>
      <c r="G53" s="464"/>
    </row>
    <row r="54" spans="1:7" ht="54.75" customHeight="1" x14ac:dyDescent="0.2">
      <c r="A54" s="307">
        <v>47</v>
      </c>
      <c r="B54" s="282" t="s">
        <v>163</v>
      </c>
      <c r="C54" s="282" t="s">
        <v>388</v>
      </c>
      <c r="D54" s="283" t="s">
        <v>389</v>
      </c>
      <c r="E54" s="284" t="s">
        <v>435</v>
      </c>
      <c r="F54" s="284" t="s">
        <v>390</v>
      </c>
      <c r="G54" s="76">
        <v>100000</v>
      </c>
    </row>
    <row r="55" spans="1:7" ht="39" thickBot="1" x14ac:dyDescent="0.25">
      <c r="A55" s="60">
        <v>48</v>
      </c>
      <c r="B55" s="81" t="s">
        <v>163</v>
      </c>
      <c r="C55" s="81" t="s">
        <v>388</v>
      </c>
      <c r="D55" s="7" t="s">
        <v>391</v>
      </c>
      <c r="E55" s="69" t="s">
        <v>435</v>
      </c>
      <c r="F55" s="69" t="s">
        <v>390</v>
      </c>
      <c r="G55" s="101">
        <v>0</v>
      </c>
    </row>
    <row r="56" spans="1:7" ht="51" customHeight="1" x14ac:dyDescent="0.2">
      <c r="A56" s="307">
        <v>49</v>
      </c>
      <c r="B56" s="81" t="s">
        <v>163</v>
      </c>
      <c r="C56" s="81" t="s">
        <v>388</v>
      </c>
      <c r="D56" s="7" t="s">
        <v>392</v>
      </c>
      <c r="E56" s="69" t="s">
        <v>435</v>
      </c>
      <c r="F56" s="69" t="s">
        <v>390</v>
      </c>
      <c r="G56" s="101">
        <v>0</v>
      </c>
    </row>
    <row r="57" spans="1:7" ht="39" thickBot="1" x14ac:dyDescent="0.25">
      <c r="A57" s="60">
        <v>50</v>
      </c>
      <c r="B57" s="81" t="s">
        <v>163</v>
      </c>
      <c r="C57" s="81" t="s">
        <v>388</v>
      </c>
      <c r="D57" s="7" t="s">
        <v>393</v>
      </c>
      <c r="E57" s="69" t="s">
        <v>435</v>
      </c>
      <c r="F57" s="69" t="s">
        <v>390</v>
      </c>
      <c r="G57" s="101">
        <v>0</v>
      </c>
    </row>
    <row r="58" spans="1:7" ht="59.25" customHeight="1" x14ac:dyDescent="0.2">
      <c r="A58" s="307">
        <v>51</v>
      </c>
      <c r="B58" s="81" t="s">
        <v>163</v>
      </c>
      <c r="C58" s="81" t="s">
        <v>388</v>
      </c>
      <c r="D58" s="7" t="s">
        <v>394</v>
      </c>
      <c r="E58" s="69" t="s">
        <v>435</v>
      </c>
      <c r="F58" s="69" t="s">
        <v>390</v>
      </c>
      <c r="G58" s="101">
        <v>0</v>
      </c>
    </row>
    <row r="59" spans="1:7" ht="53.25" customHeight="1" thickBot="1" x14ac:dyDescent="0.25">
      <c r="A59" s="60">
        <v>52</v>
      </c>
      <c r="B59" s="81" t="s">
        <v>163</v>
      </c>
      <c r="C59" s="81" t="s">
        <v>395</v>
      </c>
      <c r="D59" s="7" t="s">
        <v>396</v>
      </c>
      <c r="E59" s="69" t="s">
        <v>435</v>
      </c>
      <c r="F59" s="69" t="s">
        <v>14</v>
      </c>
      <c r="G59" s="101">
        <v>0</v>
      </c>
    </row>
    <row r="60" spans="1:7" ht="58.5" customHeight="1" x14ac:dyDescent="0.2">
      <c r="A60" s="307">
        <v>53</v>
      </c>
      <c r="B60" s="81" t="s">
        <v>163</v>
      </c>
      <c r="C60" s="81" t="s">
        <v>397</v>
      </c>
      <c r="D60" s="7" t="s">
        <v>396</v>
      </c>
      <c r="E60" s="69" t="s">
        <v>435</v>
      </c>
      <c r="F60" s="69" t="s">
        <v>14</v>
      </c>
      <c r="G60" s="101">
        <v>0</v>
      </c>
    </row>
    <row r="61" spans="1:7" ht="39" thickBot="1" x14ac:dyDescent="0.25">
      <c r="A61" s="60">
        <v>54</v>
      </c>
      <c r="B61" s="81" t="s">
        <v>163</v>
      </c>
      <c r="C61" s="81" t="s">
        <v>398</v>
      </c>
      <c r="D61" s="7" t="s">
        <v>396</v>
      </c>
      <c r="E61" s="69" t="s">
        <v>435</v>
      </c>
      <c r="F61" s="69" t="s">
        <v>14</v>
      </c>
      <c r="G61" s="101">
        <v>0</v>
      </c>
    </row>
    <row r="62" spans="1:7" ht="56.25" customHeight="1" x14ac:dyDescent="0.2">
      <c r="A62" s="307">
        <v>55</v>
      </c>
      <c r="B62" s="81" t="s">
        <v>163</v>
      </c>
      <c r="C62" s="81" t="s">
        <v>398</v>
      </c>
      <c r="D62" s="7" t="s">
        <v>399</v>
      </c>
      <c r="E62" s="69" t="s">
        <v>435</v>
      </c>
      <c r="F62" s="69" t="s">
        <v>14</v>
      </c>
      <c r="G62" s="101">
        <v>0</v>
      </c>
    </row>
    <row r="63" spans="1:7" ht="64.5" thickBot="1" x14ac:dyDescent="0.25">
      <c r="A63" s="60">
        <v>56</v>
      </c>
      <c r="B63" s="81" t="s">
        <v>163</v>
      </c>
      <c r="C63" s="81" t="s">
        <v>400</v>
      </c>
      <c r="D63" s="7" t="s">
        <v>401</v>
      </c>
      <c r="E63" s="69" t="s">
        <v>435</v>
      </c>
      <c r="F63" s="69" t="s">
        <v>14</v>
      </c>
      <c r="G63" s="101">
        <v>0</v>
      </c>
    </row>
    <row r="64" spans="1:7" ht="63.75" x14ac:dyDescent="0.2">
      <c r="A64" s="307">
        <v>57</v>
      </c>
      <c r="B64" s="81" t="s">
        <v>163</v>
      </c>
      <c r="C64" s="81" t="s">
        <v>402</v>
      </c>
      <c r="D64" s="7" t="s">
        <v>403</v>
      </c>
      <c r="E64" s="69" t="s">
        <v>435</v>
      </c>
      <c r="F64" s="69" t="s">
        <v>14</v>
      </c>
      <c r="G64" s="101">
        <v>0</v>
      </c>
    </row>
    <row r="65" spans="1:7" ht="64.5" thickBot="1" x14ac:dyDescent="0.25">
      <c r="A65" s="60">
        <v>58</v>
      </c>
      <c r="B65" s="81" t="s">
        <v>163</v>
      </c>
      <c r="C65" s="81" t="s">
        <v>404</v>
      </c>
      <c r="D65" s="7" t="s">
        <v>405</v>
      </c>
      <c r="E65" s="69" t="s">
        <v>435</v>
      </c>
      <c r="F65" s="69" t="s">
        <v>14</v>
      </c>
      <c r="G65" s="101">
        <v>0</v>
      </c>
    </row>
    <row r="66" spans="1:7" ht="38.25" x14ac:dyDescent="0.2">
      <c r="A66" s="307">
        <v>59</v>
      </c>
      <c r="B66" s="81" t="s">
        <v>163</v>
      </c>
      <c r="C66" s="81" t="s">
        <v>406</v>
      </c>
      <c r="D66" s="7" t="s">
        <v>407</v>
      </c>
      <c r="E66" s="69" t="s">
        <v>435</v>
      </c>
      <c r="F66" s="69" t="s">
        <v>14</v>
      </c>
      <c r="G66" s="101">
        <v>0</v>
      </c>
    </row>
    <row r="67" spans="1:7" ht="39" thickBot="1" x14ac:dyDescent="0.25">
      <c r="A67" s="60">
        <v>60</v>
      </c>
      <c r="B67" s="81" t="s">
        <v>163</v>
      </c>
      <c r="C67" s="81" t="s">
        <v>408</v>
      </c>
      <c r="D67" s="7" t="s">
        <v>409</v>
      </c>
      <c r="E67" s="69" t="s">
        <v>435</v>
      </c>
      <c r="F67" s="69" t="s">
        <v>14</v>
      </c>
      <c r="G67" s="101">
        <v>10000</v>
      </c>
    </row>
    <row r="68" spans="1:7" ht="38.25" x14ac:dyDescent="0.2">
      <c r="A68" s="307">
        <v>61</v>
      </c>
      <c r="B68" s="81" t="s">
        <v>163</v>
      </c>
      <c r="C68" s="81" t="s">
        <v>408</v>
      </c>
      <c r="D68" s="7" t="s">
        <v>410</v>
      </c>
      <c r="E68" s="69" t="s">
        <v>430</v>
      </c>
      <c r="F68" s="69" t="s">
        <v>14</v>
      </c>
      <c r="G68" s="101">
        <v>80000</v>
      </c>
    </row>
    <row r="69" spans="1:7" ht="51.75" thickBot="1" x14ac:dyDescent="0.25">
      <c r="A69" s="60">
        <v>62</v>
      </c>
      <c r="B69" s="81" t="s">
        <v>163</v>
      </c>
      <c r="C69" s="81" t="s">
        <v>411</v>
      </c>
      <c r="D69" s="7" t="s">
        <v>412</v>
      </c>
      <c r="E69" s="69" t="s">
        <v>430</v>
      </c>
      <c r="F69" s="69" t="s">
        <v>14</v>
      </c>
      <c r="G69" s="101">
        <v>280000</v>
      </c>
    </row>
    <row r="70" spans="1:7" ht="38.25" x14ac:dyDescent="0.2">
      <c r="A70" s="307">
        <v>63</v>
      </c>
      <c r="B70" s="81" t="s">
        <v>163</v>
      </c>
      <c r="C70" s="81" t="s">
        <v>413</v>
      </c>
      <c r="D70" s="7" t="s">
        <v>414</v>
      </c>
      <c r="E70" s="69" t="s">
        <v>435</v>
      </c>
      <c r="F70" s="69" t="s">
        <v>14</v>
      </c>
      <c r="G70" s="101">
        <v>30000</v>
      </c>
    </row>
    <row r="71" spans="1:7" ht="39" thickBot="1" x14ac:dyDescent="0.25">
      <c r="A71" s="60">
        <v>64</v>
      </c>
      <c r="B71" s="81" t="s">
        <v>163</v>
      </c>
      <c r="C71" s="81" t="s">
        <v>415</v>
      </c>
      <c r="D71" s="7" t="s">
        <v>414</v>
      </c>
      <c r="E71" s="69" t="s">
        <v>435</v>
      </c>
      <c r="F71" s="69" t="s">
        <v>14</v>
      </c>
      <c r="G71" s="101">
        <v>30000</v>
      </c>
    </row>
    <row r="72" spans="1:7" ht="38.25" x14ac:dyDescent="0.2">
      <c r="A72" s="307">
        <v>65</v>
      </c>
      <c r="B72" s="81" t="s">
        <v>163</v>
      </c>
      <c r="C72" s="81" t="s">
        <v>416</v>
      </c>
      <c r="D72" s="7" t="s">
        <v>414</v>
      </c>
      <c r="E72" s="69" t="s">
        <v>417</v>
      </c>
      <c r="F72" s="69" t="s">
        <v>14</v>
      </c>
      <c r="G72" s="101">
        <v>200000</v>
      </c>
    </row>
    <row r="73" spans="1:7" ht="39" thickBot="1" x14ac:dyDescent="0.25">
      <c r="A73" s="60">
        <v>66</v>
      </c>
      <c r="B73" s="81" t="s">
        <v>163</v>
      </c>
      <c r="C73" s="81" t="s">
        <v>418</v>
      </c>
      <c r="D73" s="7" t="s">
        <v>419</v>
      </c>
      <c r="E73" s="69" t="s">
        <v>435</v>
      </c>
      <c r="F73" s="69" t="s">
        <v>14</v>
      </c>
      <c r="G73" s="101">
        <v>100000</v>
      </c>
    </row>
    <row r="74" spans="1:7" ht="38.25" x14ac:dyDescent="0.2">
      <c r="A74" s="307">
        <v>67</v>
      </c>
      <c r="B74" s="81" t="s">
        <v>163</v>
      </c>
      <c r="C74" s="81" t="s">
        <v>420</v>
      </c>
      <c r="D74" s="7" t="s">
        <v>421</v>
      </c>
      <c r="E74" s="69" t="s">
        <v>435</v>
      </c>
      <c r="F74" s="69" t="s">
        <v>14</v>
      </c>
      <c r="G74" s="101">
        <v>0</v>
      </c>
    </row>
    <row r="75" spans="1:7" ht="39" thickBot="1" x14ac:dyDescent="0.25">
      <c r="A75" s="60">
        <v>68</v>
      </c>
      <c r="B75" s="81" t="s">
        <v>163</v>
      </c>
      <c r="C75" s="81" t="s">
        <v>422</v>
      </c>
      <c r="D75" s="7" t="s">
        <v>423</v>
      </c>
      <c r="E75" s="69" t="s">
        <v>435</v>
      </c>
      <c r="F75" s="69" t="s">
        <v>14</v>
      </c>
      <c r="G75" s="101">
        <v>30000</v>
      </c>
    </row>
    <row r="76" spans="1:7" ht="38.25" x14ac:dyDescent="0.2">
      <c r="A76" s="307">
        <v>69</v>
      </c>
      <c r="B76" s="81" t="s">
        <v>163</v>
      </c>
      <c r="C76" s="81" t="s">
        <v>424</v>
      </c>
      <c r="D76" s="7" t="s">
        <v>425</v>
      </c>
      <c r="E76" s="69" t="s">
        <v>435</v>
      </c>
      <c r="F76" s="69" t="s">
        <v>14</v>
      </c>
      <c r="G76" s="101">
        <v>0</v>
      </c>
    </row>
    <row r="77" spans="1:7" ht="39" thickBot="1" x14ac:dyDescent="0.25">
      <c r="A77" s="60">
        <v>70</v>
      </c>
      <c r="B77" s="81" t="s">
        <v>163</v>
      </c>
      <c r="C77" s="81" t="s">
        <v>426</v>
      </c>
      <c r="D77" s="7" t="s">
        <v>427</v>
      </c>
      <c r="E77" s="69" t="s">
        <v>435</v>
      </c>
      <c r="F77" s="69" t="s">
        <v>14</v>
      </c>
      <c r="G77" s="101">
        <v>30000</v>
      </c>
    </row>
    <row r="78" spans="1:7" ht="38.25" x14ac:dyDescent="0.2">
      <c r="A78" s="307">
        <v>71</v>
      </c>
      <c r="B78" s="81" t="s">
        <v>163</v>
      </c>
      <c r="C78" s="81" t="s">
        <v>428</v>
      </c>
      <c r="D78" s="7" t="s">
        <v>429</v>
      </c>
      <c r="E78" s="69" t="s">
        <v>430</v>
      </c>
      <c r="F78" s="69" t="s">
        <v>14</v>
      </c>
      <c r="G78" s="101">
        <v>80000</v>
      </c>
    </row>
    <row r="79" spans="1:7" ht="39" thickBot="1" x14ac:dyDescent="0.25">
      <c r="A79" s="60">
        <v>72</v>
      </c>
      <c r="B79" s="81" t="s">
        <v>163</v>
      </c>
      <c r="C79" s="81" t="s">
        <v>428</v>
      </c>
      <c r="D79" s="7" t="s">
        <v>437</v>
      </c>
      <c r="E79" s="69" t="s">
        <v>435</v>
      </c>
      <c r="F79" s="69" t="s">
        <v>14</v>
      </c>
      <c r="G79" s="101">
        <v>0</v>
      </c>
    </row>
    <row r="80" spans="1:7" ht="38.25" x14ac:dyDescent="0.2">
      <c r="A80" s="307">
        <v>73</v>
      </c>
      <c r="B80" s="81" t="s">
        <v>163</v>
      </c>
      <c r="C80" s="81" t="s">
        <v>431</v>
      </c>
      <c r="D80" s="69" t="s">
        <v>432</v>
      </c>
      <c r="E80" s="69" t="s">
        <v>435</v>
      </c>
      <c r="F80" s="69" t="s">
        <v>14</v>
      </c>
      <c r="G80" s="101">
        <v>0</v>
      </c>
    </row>
    <row r="81" spans="1:8" ht="51.75" thickBot="1" x14ac:dyDescent="0.25">
      <c r="A81" s="60">
        <v>74</v>
      </c>
      <c r="B81" s="81" t="s">
        <v>163</v>
      </c>
      <c r="C81" s="81" t="s">
        <v>431</v>
      </c>
      <c r="D81" s="69" t="s">
        <v>436</v>
      </c>
      <c r="E81" s="69" t="s">
        <v>435</v>
      </c>
      <c r="F81" s="69" t="s">
        <v>14</v>
      </c>
      <c r="G81" s="101">
        <v>0</v>
      </c>
    </row>
    <row r="82" spans="1:8" ht="39" thickBot="1" x14ac:dyDescent="0.25">
      <c r="A82" s="307">
        <v>75</v>
      </c>
      <c r="B82" s="148" t="s">
        <v>163</v>
      </c>
      <c r="C82" s="285" t="s">
        <v>433</v>
      </c>
      <c r="D82" s="286" t="s">
        <v>434</v>
      </c>
      <c r="E82" s="286" t="s">
        <v>435</v>
      </c>
      <c r="F82" s="286" t="s">
        <v>14</v>
      </c>
      <c r="G82" s="104">
        <v>0</v>
      </c>
    </row>
    <row r="83" spans="1:8" ht="16.5" thickBot="1" x14ac:dyDescent="0.25">
      <c r="A83" s="98"/>
      <c r="B83" s="147"/>
      <c r="C83" s="99"/>
      <c r="D83" s="100"/>
      <c r="E83" s="100"/>
      <c r="F83" s="100"/>
      <c r="G83" s="174">
        <f>SUM(G54:G82)</f>
        <v>970000</v>
      </c>
    </row>
    <row r="84" spans="1:8" ht="27" customHeight="1" thickBot="1" x14ac:dyDescent="0.25">
      <c r="A84" s="374" t="s">
        <v>109</v>
      </c>
      <c r="B84" s="375"/>
      <c r="C84" s="375"/>
      <c r="D84" s="375"/>
      <c r="E84" s="375"/>
      <c r="F84" s="375"/>
      <c r="G84" s="376"/>
    </row>
    <row r="85" spans="1:8" ht="94.5" customHeight="1" thickBot="1" x14ac:dyDescent="0.25">
      <c r="A85" s="307">
        <v>76</v>
      </c>
      <c r="B85" s="83" t="s">
        <v>109</v>
      </c>
      <c r="C85" s="83" t="s">
        <v>115</v>
      </c>
      <c r="D85" s="55" t="s">
        <v>464</v>
      </c>
      <c r="E85" s="70" t="s">
        <v>435</v>
      </c>
      <c r="F85" s="55" t="s">
        <v>439</v>
      </c>
      <c r="G85" s="105">
        <v>1801661.32</v>
      </c>
    </row>
    <row r="86" spans="1:8" ht="128.25" thickBot="1" x14ac:dyDescent="0.25">
      <c r="A86" s="60">
        <v>77</v>
      </c>
      <c r="B86" s="61" t="s">
        <v>109</v>
      </c>
      <c r="C86" s="61" t="s">
        <v>440</v>
      </c>
      <c r="D86" s="7" t="s">
        <v>466</v>
      </c>
      <c r="E86" s="69" t="s">
        <v>430</v>
      </c>
      <c r="F86" s="7" t="s">
        <v>439</v>
      </c>
      <c r="G86" s="115"/>
      <c r="H86" s="116" t="s">
        <v>441</v>
      </c>
    </row>
    <row r="87" spans="1:8" ht="102" x14ac:dyDescent="0.2">
      <c r="A87" s="307">
        <v>78</v>
      </c>
      <c r="B87" s="61" t="s">
        <v>109</v>
      </c>
      <c r="C87" s="61" t="s">
        <v>442</v>
      </c>
      <c r="D87" s="7" t="s">
        <v>466</v>
      </c>
      <c r="E87" s="69" t="s">
        <v>435</v>
      </c>
      <c r="F87" s="7" t="s">
        <v>439</v>
      </c>
      <c r="G87" s="49">
        <v>2500</v>
      </c>
    </row>
    <row r="88" spans="1:8" s="74" customFormat="1" ht="78.75" customHeight="1" thickBot="1" x14ac:dyDescent="0.25">
      <c r="A88" s="60">
        <v>79</v>
      </c>
      <c r="B88" s="62" t="s">
        <v>109</v>
      </c>
      <c r="C88" s="62" t="s">
        <v>443</v>
      </c>
      <c r="D88" s="51" t="s">
        <v>467</v>
      </c>
      <c r="E88" s="73" t="s">
        <v>430</v>
      </c>
      <c r="F88" s="51" t="s">
        <v>468</v>
      </c>
      <c r="G88" s="75">
        <v>0</v>
      </c>
    </row>
    <row r="89" spans="1:8" s="74" customFormat="1" ht="78.75" customHeight="1" x14ac:dyDescent="0.2">
      <c r="A89" s="307">
        <v>80</v>
      </c>
      <c r="B89" s="62" t="s">
        <v>109</v>
      </c>
      <c r="C89" s="62" t="s">
        <v>445</v>
      </c>
      <c r="D89" s="51" t="s">
        <v>470</v>
      </c>
      <c r="E89" s="73" t="s">
        <v>430</v>
      </c>
      <c r="F89" s="51" t="s">
        <v>471</v>
      </c>
      <c r="G89" s="75">
        <v>0</v>
      </c>
    </row>
    <row r="90" spans="1:8" s="74" customFormat="1" ht="78.75" customHeight="1" thickBot="1" x14ac:dyDescent="0.25">
      <c r="A90" s="60">
        <v>81</v>
      </c>
      <c r="B90" s="62" t="s">
        <v>109</v>
      </c>
      <c r="C90" s="62" t="s">
        <v>444</v>
      </c>
      <c r="D90" s="51" t="s">
        <v>469</v>
      </c>
      <c r="E90" s="73" t="s">
        <v>430</v>
      </c>
      <c r="F90" s="51" t="s">
        <v>468</v>
      </c>
      <c r="G90" s="75"/>
    </row>
    <row r="91" spans="1:8" s="74" customFormat="1" ht="101.25" customHeight="1" x14ac:dyDescent="0.2">
      <c r="A91" s="307">
        <v>82</v>
      </c>
      <c r="B91" s="62" t="s">
        <v>109</v>
      </c>
      <c r="C91" s="62" t="s">
        <v>446</v>
      </c>
      <c r="D91" s="51" t="s">
        <v>472</v>
      </c>
      <c r="E91" s="73" t="s">
        <v>430</v>
      </c>
      <c r="F91" s="51" t="s">
        <v>473</v>
      </c>
      <c r="G91" s="75">
        <v>500000</v>
      </c>
    </row>
    <row r="92" spans="1:8" s="74" customFormat="1" ht="105" customHeight="1" thickBot="1" x14ac:dyDescent="0.25">
      <c r="A92" s="60">
        <v>83</v>
      </c>
      <c r="B92" s="62" t="s">
        <v>109</v>
      </c>
      <c r="C92" s="62" t="s">
        <v>447</v>
      </c>
      <c r="D92" s="51" t="s">
        <v>474</v>
      </c>
      <c r="E92" s="73" t="s">
        <v>430</v>
      </c>
      <c r="F92" s="51" t="s">
        <v>473</v>
      </c>
      <c r="G92" s="75">
        <v>300000</v>
      </c>
    </row>
    <row r="93" spans="1:8" s="74" customFormat="1" ht="102.75" customHeight="1" x14ac:dyDescent="0.2">
      <c r="A93" s="307">
        <v>84</v>
      </c>
      <c r="B93" s="62" t="s">
        <v>109</v>
      </c>
      <c r="C93" s="62" t="s">
        <v>448</v>
      </c>
      <c r="D93" s="51" t="s">
        <v>475</v>
      </c>
      <c r="E93" s="73" t="s">
        <v>430</v>
      </c>
      <c r="F93" s="51" t="s">
        <v>473</v>
      </c>
      <c r="G93" s="75">
        <v>20000</v>
      </c>
    </row>
    <row r="94" spans="1:8" s="74" customFormat="1" ht="108" customHeight="1" thickBot="1" x14ac:dyDescent="0.25">
      <c r="A94" s="60">
        <v>85</v>
      </c>
      <c r="B94" s="62" t="s">
        <v>109</v>
      </c>
      <c r="C94" s="62" t="s">
        <v>449</v>
      </c>
      <c r="D94" s="51" t="s">
        <v>474</v>
      </c>
      <c r="E94" s="73" t="s">
        <v>430</v>
      </c>
      <c r="F94" s="51" t="s">
        <v>473</v>
      </c>
      <c r="G94" s="75">
        <v>300000</v>
      </c>
    </row>
    <row r="95" spans="1:8" s="74" customFormat="1" ht="110.25" customHeight="1" x14ac:dyDescent="0.2">
      <c r="A95" s="307">
        <v>86</v>
      </c>
      <c r="B95" s="62" t="s">
        <v>109</v>
      </c>
      <c r="C95" s="62" t="s">
        <v>450</v>
      </c>
      <c r="D95" s="51" t="s">
        <v>466</v>
      </c>
      <c r="E95" s="73" t="s">
        <v>430</v>
      </c>
      <c r="F95" s="51" t="s">
        <v>473</v>
      </c>
      <c r="G95" s="75">
        <v>20000</v>
      </c>
    </row>
    <row r="96" spans="1:8" s="74" customFormat="1" ht="78.75" customHeight="1" thickBot="1" x14ac:dyDescent="0.25">
      <c r="A96" s="60">
        <v>87</v>
      </c>
      <c r="B96" s="62" t="s">
        <v>109</v>
      </c>
      <c r="C96" s="62" t="s">
        <v>451</v>
      </c>
      <c r="D96" s="51" t="s">
        <v>466</v>
      </c>
      <c r="E96" s="73" t="s">
        <v>435</v>
      </c>
      <c r="F96" s="51" t="s">
        <v>487</v>
      </c>
      <c r="G96" s="75">
        <v>0</v>
      </c>
    </row>
    <row r="97" spans="1:7" s="74" customFormat="1" ht="102.75" customHeight="1" x14ac:dyDescent="0.2">
      <c r="A97" s="307">
        <v>88</v>
      </c>
      <c r="B97" s="62" t="s">
        <v>109</v>
      </c>
      <c r="C97" s="62" t="s">
        <v>452</v>
      </c>
      <c r="D97" s="51" t="s">
        <v>476</v>
      </c>
      <c r="E97" s="73" t="s">
        <v>435</v>
      </c>
      <c r="F97" s="51" t="s">
        <v>477</v>
      </c>
      <c r="G97" s="75">
        <v>5000</v>
      </c>
    </row>
    <row r="98" spans="1:7" s="74" customFormat="1" ht="109.5" customHeight="1" thickBot="1" x14ac:dyDescent="0.25">
      <c r="A98" s="60">
        <v>89</v>
      </c>
      <c r="B98" s="62" t="s">
        <v>109</v>
      </c>
      <c r="C98" s="62" t="s">
        <v>453</v>
      </c>
      <c r="D98" s="51" t="s">
        <v>466</v>
      </c>
      <c r="E98" s="73" t="s">
        <v>435</v>
      </c>
      <c r="F98" s="51" t="s">
        <v>477</v>
      </c>
      <c r="G98" s="75">
        <v>5000</v>
      </c>
    </row>
    <row r="99" spans="1:7" s="74" customFormat="1" ht="105.75" customHeight="1" x14ac:dyDescent="0.2">
      <c r="A99" s="307">
        <v>90</v>
      </c>
      <c r="B99" s="62" t="s">
        <v>109</v>
      </c>
      <c r="C99" s="62" t="s">
        <v>454</v>
      </c>
      <c r="D99" s="51" t="s">
        <v>466</v>
      </c>
      <c r="E99" s="73" t="s">
        <v>435</v>
      </c>
      <c r="F99" s="51" t="s">
        <v>477</v>
      </c>
      <c r="G99" s="75">
        <v>5000</v>
      </c>
    </row>
    <row r="100" spans="1:7" s="74" customFormat="1" ht="78.75" customHeight="1" thickBot="1" x14ac:dyDescent="0.25">
      <c r="A100" s="60">
        <v>91</v>
      </c>
      <c r="B100" s="62" t="s">
        <v>109</v>
      </c>
      <c r="C100" s="62" t="s">
        <v>455</v>
      </c>
      <c r="D100" s="51" t="s">
        <v>466</v>
      </c>
      <c r="E100" s="73" t="s">
        <v>435</v>
      </c>
      <c r="F100" s="51" t="s">
        <v>478</v>
      </c>
      <c r="G100" s="75">
        <v>0</v>
      </c>
    </row>
    <row r="101" spans="1:7" s="74" customFormat="1" ht="78.75" customHeight="1" x14ac:dyDescent="0.2">
      <c r="A101" s="307">
        <v>92</v>
      </c>
      <c r="B101" s="62" t="s">
        <v>109</v>
      </c>
      <c r="C101" s="62" t="s">
        <v>456</v>
      </c>
      <c r="D101" s="51" t="s">
        <v>479</v>
      </c>
      <c r="E101" s="73" t="s">
        <v>435</v>
      </c>
      <c r="F101" s="51" t="s">
        <v>478</v>
      </c>
      <c r="G101" s="75">
        <v>0</v>
      </c>
    </row>
    <row r="102" spans="1:7" s="74" customFormat="1" ht="78.75" customHeight="1" thickBot="1" x14ac:dyDescent="0.25">
      <c r="A102" s="60">
        <v>93</v>
      </c>
      <c r="B102" s="62" t="s">
        <v>109</v>
      </c>
      <c r="C102" s="62" t="s">
        <v>457</v>
      </c>
      <c r="D102" s="51" t="s">
        <v>466</v>
      </c>
      <c r="E102" s="73" t="s">
        <v>435</v>
      </c>
      <c r="F102" s="51" t="s">
        <v>478</v>
      </c>
      <c r="G102" s="75">
        <v>0</v>
      </c>
    </row>
    <row r="103" spans="1:7" s="74" customFormat="1" ht="78.75" customHeight="1" x14ac:dyDescent="0.2">
      <c r="A103" s="307">
        <v>94</v>
      </c>
      <c r="B103" s="62" t="s">
        <v>109</v>
      </c>
      <c r="C103" s="62" t="s">
        <v>458</v>
      </c>
      <c r="D103" s="51" t="s">
        <v>469</v>
      </c>
      <c r="E103" s="73" t="s">
        <v>435</v>
      </c>
      <c r="F103" s="51" t="s">
        <v>480</v>
      </c>
      <c r="G103" s="75">
        <v>50000</v>
      </c>
    </row>
    <row r="104" spans="1:7" s="74" customFormat="1" ht="121.5" customHeight="1" thickBot="1" x14ac:dyDescent="0.25">
      <c r="A104" s="60">
        <v>95</v>
      </c>
      <c r="B104" s="62" t="s">
        <v>109</v>
      </c>
      <c r="C104" s="62" t="s">
        <v>458</v>
      </c>
      <c r="D104" s="51" t="s">
        <v>1093</v>
      </c>
      <c r="E104" s="73" t="s">
        <v>435</v>
      </c>
      <c r="F104" s="51" t="s">
        <v>480</v>
      </c>
      <c r="G104" s="75">
        <v>2000</v>
      </c>
    </row>
    <row r="105" spans="1:7" s="74" customFormat="1" ht="117.75" customHeight="1" x14ac:dyDescent="0.2">
      <c r="A105" s="307">
        <v>96</v>
      </c>
      <c r="B105" s="62" t="s">
        <v>109</v>
      </c>
      <c r="C105" s="62" t="s">
        <v>459</v>
      </c>
      <c r="D105" s="51" t="s">
        <v>481</v>
      </c>
      <c r="E105" s="73" t="s">
        <v>435</v>
      </c>
      <c r="F105" s="51" t="s">
        <v>480</v>
      </c>
      <c r="G105" s="75">
        <v>5000</v>
      </c>
    </row>
    <row r="106" spans="1:7" s="74" customFormat="1" ht="78.75" customHeight="1" thickBot="1" x14ac:dyDescent="0.25">
      <c r="A106" s="60">
        <v>97</v>
      </c>
      <c r="B106" s="62" t="s">
        <v>109</v>
      </c>
      <c r="C106" s="62" t="s">
        <v>460</v>
      </c>
      <c r="D106" s="51" t="s">
        <v>482</v>
      </c>
      <c r="E106" s="73" t="s">
        <v>435</v>
      </c>
      <c r="F106" s="51" t="s">
        <v>483</v>
      </c>
      <c r="G106" s="75">
        <v>200000</v>
      </c>
    </row>
    <row r="107" spans="1:7" s="74" customFormat="1" ht="78.75" customHeight="1" x14ac:dyDescent="0.2">
      <c r="A107" s="307">
        <v>98</v>
      </c>
      <c r="B107" s="62" t="s">
        <v>109</v>
      </c>
      <c r="C107" s="62" t="s">
        <v>461</v>
      </c>
      <c r="D107" s="51" t="s">
        <v>484</v>
      </c>
      <c r="E107" s="73" t="s">
        <v>435</v>
      </c>
      <c r="F107" s="51" t="s">
        <v>483</v>
      </c>
      <c r="G107" s="75">
        <v>400000</v>
      </c>
    </row>
    <row r="108" spans="1:7" s="74" customFormat="1" ht="120" customHeight="1" thickBot="1" x14ac:dyDescent="0.25">
      <c r="A108" s="60">
        <v>99</v>
      </c>
      <c r="B108" s="62" t="s">
        <v>109</v>
      </c>
      <c r="C108" s="62" t="s">
        <v>462</v>
      </c>
      <c r="D108" s="51" t="s">
        <v>485</v>
      </c>
      <c r="E108" s="73" t="s">
        <v>435</v>
      </c>
      <c r="F108" s="51" t="s">
        <v>486</v>
      </c>
      <c r="G108" s="75">
        <v>400000</v>
      </c>
    </row>
    <row r="109" spans="1:7" s="74" customFormat="1" ht="117" customHeight="1" thickBot="1" x14ac:dyDescent="0.25">
      <c r="A109" s="307">
        <v>100</v>
      </c>
      <c r="B109" s="109" t="s">
        <v>109</v>
      </c>
      <c r="C109" s="109" t="s">
        <v>463</v>
      </c>
      <c r="D109" s="110" t="s">
        <v>485</v>
      </c>
      <c r="E109" s="111" t="s">
        <v>435</v>
      </c>
      <c r="F109" s="110" t="s">
        <v>486</v>
      </c>
      <c r="G109" s="112">
        <v>350000</v>
      </c>
    </row>
    <row r="110" spans="1:7" s="74" customFormat="1" ht="13.5" customHeight="1" thickBot="1" x14ac:dyDescent="0.25">
      <c r="A110" s="113"/>
      <c r="B110" s="96"/>
      <c r="C110" s="96"/>
      <c r="D110" s="97"/>
      <c r="E110" s="100"/>
      <c r="F110" s="97"/>
      <c r="G110" s="175">
        <f>SUM(G85:G109)</f>
        <v>4366161.32</v>
      </c>
    </row>
    <row r="111" spans="1:7" s="74" customFormat="1" ht="27.75" customHeight="1" thickBot="1" x14ac:dyDescent="0.25">
      <c r="A111" s="462" t="s">
        <v>140</v>
      </c>
      <c r="B111" s="463"/>
      <c r="C111" s="463"/>
      <c r="D111" s="463"/>
      <c r="E111" s="463"/>
      <c r="F111" s="463"/>
      <c r="G111" s="464"/>
    </row>
    <row r="112" spans="1:7" s="74" customFormat="1" ht="38.25" x14ac:dyDescent="0.2">
      <c r="A112" s="308">
        <v>101</v>
      </c>
      <c r="B112" s="148" t="s">
        <v>140</v>
      </c>
      <c r="C112" s="80" t="s">
        <v>490</v>
      </c>
      <c r="D112" s="70" t="s">
        <v>491</v>
      </c>
      <c r="E112" s="70" t="s">
        <v>492</v>
      </c>
      <c r="F112" s="70" t="s">
        <v>493</v>
      </c>
      <c r="G112" s="76">
        <v>1200000</v>
      </c>
    </row>
    <row r="113" spans="1:7" s="74" customFormat="1" ht="102.75" thickBot="1" x14ac:dyDescent="0.25">
      <c r="A113" s="309">
        <v>102</v>
      </c>
      <c r="B113" s="81" t="s">
        <v>140</v>
      </c>
      <c r="C113" s="81" t="s">
        <v>494</v>
      </c>
      <c r="D113" s="69" t="s">
        <v>495</v>
      </c>
      <c r="E113" s="69" t="s">
        <v>496</v>
      </c>
      <c r="F113" s="69" t="s">
        <v>497</v>
      </c>
      <c r="G113" s="101">
        <v>384766.8</v>
      </c>
    </row>
    <row r="114" spans="1:7" s="74" customFormat="1" ht="76.5" x14ac:dyDescent="0.2">
      <c r="A114" s="308">
        <v>103</v>
      </c>
      <c r="B114" s="81" t="s">
        <v>140</v>
      </c>
      <c r="C114" s="81" t="s">
        <v>498</v>
      </c>
      <c r="D114" s="69" t="s">
        <v>499</v>
      </c>
      <c r="E114" s="69" t="s">
        <v>500</v>
      </c>
      <c r="F114" s="69" t="s">
        <v>501</v>
      </c>
      <c r="G114" s="101">
        <v>300000</v>
      </c>
    </row>
    <row r="115" spans="1:7" s="74" customFormat="1" ht="102.75" thickBot="1" x14ac:dyDescent="0.25">
      <c r="A115" s="309">
        <v>104</v>
      </c>
      <c r="B115" s="81" t="s">
        <v>140</v>
      </c>
      <c r="C115" s="81" t="s">
        <v>502</v>
      </c>
      <c r="D115" s="69" t="s">
        <v>503</v>
      </c>
      <c r="E115" s="69" t="s">
        <v>504</v>
      </c>
      <c r="F115" s="69" t="s">
        <v>501</v>
      </c>
      <c r="G115" s="101">
        <v>300000</v>
      </c>
    </row>
    <row r="116" spans="1:7" s="74" customFormat="1" ht="140.25" x14ac:dyDescent="0.2">
      <c r="A116" s="308">
        <v>105</v>
      </c>
      <c r="B116" s="81" t="s">
        <v>140</v>
      </c>
      <c r="C116" s="81" t="s">
        <v>505</v>
      </c>
      <c r="D116" s="69" t="s">
        <v>506</v>
      </c>
      <c r="E116" s="69" t="s">
        <v>507</v>
      </c>
      <c r="F116" s="69" t="s">
        <v>508</v>
      </c>
      <c r="G116" s="101">
        <v>450000</v>
      </c>
    </row>
    <row r="117" spans="1:7" s="74" customFormat="1" ht="77.25" thickBot="1" x14ac:dyDescent="0.25">
      <c r="A117" s="309">
        <v>106</v>
      </c>
      <c r="B117" s="81" t="s">
        <v>140</v>
      </c>
      <c r="C117" s="81" t="s">
        <v>509</v>
      </c>
      <c r="D117" s="69" t="s">
        <v>510</v>
      </c>
      <c r="E117" s="69" t="s">
        <v>511</v>
      </c>
      <c r="F117" s="69" t="s">
        <v>512</v>
      </c>
      <c r="G117" s="101">
        <v>150000</v>
      </c>
    </row>
    <row r="118" spans="1:7" s="74" customFormat="1" ht="51" x14ac:dyDescent="0.2">
      <c r="A118" s="308">
        <v>107</v>
      </c>
      <c r="B118" s="81" t="s">
        <v>140</v>
      </c>
      <c r="C118" s="81" t="s">
        <v>513</v>
      </c>
      <c r="D118" s="69" t="s">
        <v>514</v>
      </c>
      <c r="E118" s="7" t="s">
        <v>430</v>
      </c>
      <c r="F118" s="69" t="s">
        <v>515</v>
      </c>
      <c r="G118" s="75">
        <v>0</v>
      </c>
    </row>
    <row r="119" spans="1:7" s="74" customFormat="1" ht="51.75" thickBot="1" x14ac:dyDescent="0.25">
      <c r="A119" s="309">
        <v>108</v>
      </c>
      <c r="B119" s="85" t="s">
        <v>140</v>
      </c>
      <c r="C119" s="85" t="s">
        <v>516</v>
      </c>
      <c r="D119" s="78" t="s">
        <v>556</v>
      </c>
      <c r="E119" s="15" t="s">
        <v>430</v>
      </c>
      <c r="F119" s="78" t="s">
        <v>515</v>
      </c>
      <c r="G119" s="75">
        <v>0</v>
      </c>
    </row>
    <row r="120" spans="1:7" s="74" customFormat="1" ht="52.5" customHeight="1" x14ac:dyDescent="0.2">
      <c r="A120" s="308">
        <v>109</v>
      </c>
      <c r="B120" s="81" t="s">
        <v>140</v>
      </c>
      <c r="C120" s="81" t="s">
        <v>517</v>
      </c>
      <c r="D120" s="69" t="s">
        <v>518</v>
      </c>
      <c r="E120" s="7" t="s">
        <v>430</v>
      </c>
      <c r="F120" s="69" t="s">
        <v>515</v>
      </c>
      <c r="G120" s="75">
        <v>0</v>
      </c>
    </row>
    <row r="121" spans="1:7" s="74" customFormat="1" ht="51.75" thickBot="1" x14ac:dyDescent="0.25">
      <c r="A121" s="309">
        <v>110</v>
      </c>
      <c r="B121" s="81" t="s">
        <v>140</v>
      </c>
      <c r="C121" s="81" t="s">
        <v>519</v>
      </c>
      <c r="D121" s="69" t="s">
        <v>520</v>
      </c>
      <c r="E121" s="69" t="s">
        <v>435</v>
      </c>
      <c r="F121" s="69" t="s">
        <v>493</v>
      </c>
      <c r="G121" s="75">
        <v>0</v>
      </c>
    </row>
    <row r="122" spans="1:7" s="74" customFormat="1" ht="51" x14ac:dyDescent="0.2">
      <c r="A122" s="308">
        <v>111</v>
      </c>
      <c r="B122" s="81" t="s">
        <v>140</v>
      </c>
      <c r="C122" s="81" t="s">
        <v>521</v>
      </c>
      <c r="D122" s="69" t="s">
        <v>522</v>
      </c>
      <c r="E122" s="7" t="s">
        <v>430</v>
      </c>
      <c r="F122" s="69" t="s">
        <v>493</v>
      </c>
      <c r="G122" s="75">
        <v>0</v>
      </c>
    </row>
    <row r="123" spans="1:7" s="74" customFormat="1" ht="51.75" thickBot="1" x14ac:dyDescent="0.25">
      <c r="A123" s="309">
        <v>112</v>
      </c>
      <c r="B123" s="81" t="s">
        <v>140</v>
      </c>
      <c r="C123" s="81" t="s">
        <v>523</v>
      </c>
      <c r="D123" s="69" t="s">
        <v>524</v>
      </c>
      <c r="E123" s="7" t="s">
        <v>430</v>
      </c>
      <c r="F123" s="69" t="s">
        <v>508</v>
      </c>
      <c r="G123" s="75">
        <v>0</v>
      </c>
    </row>
    <row r="124" spans="1:7" s="74" customFormat="1" ht="51" x14ac:dyDescent="0.2">
      <c r="A124" s="308">
        <v>113</v>
      </c>
      <c r="B124" s="81" t="s">
        <v>140</v>
      </c>
      <c r="C124" s="81" t="s">
        <v>525</v>
      </c>
      <c r="D124" s="69" t="s">
        <v>524</v>
      </c>
      <c r="E124" s="7" t="s">
        <v>430</v>
      </c>
      <c r="F124" s="69" t="s">
        <v>508</v>
      </c>
      <c r="G124" s="75">
        <v>0</v>
      </c>
    </row>
    <row r="125" spans="1:7" s="74" customFormat="1" ht="51.75" thickBot="1" x14ac:dyDescent="0.25">
      <c r="A125" s="309">
        <v>114</v>
      </c>
      <c r="B125" s="81" t="s">
        <v>140</v>
      </c>
      <c r="C125" s="81" t="s">
        <v>526</v>
      </c>
      <c r="D125" s="69" t="s">
        <v>527</v>
      </c>
      <c r="E125" s="7" t="s">
        <v>430</v>
      </c>
      <c r="F125" s="69" t="s">
        <v>508</v>
      </c>
      <c r="G125" s="75">
        <v>0</v>
      </c>
    </row>
    <row r="126" spans="1:7" s="74" customFormat="1" ht="38.25" x14ac:dyDescent="0.2">
      <c r="A126" s="308">
        <v>115</v>
      </c>
      <c r="B126" s="81" t="s">
        <v>140</v>
      </c>
      <c r="C126" s="81" t="s">
        <v>528</v>
      </c>
      <c r="D126" s="69" t="s">
        <v>529</v>
      </c>
      <c r="E126" s="69" t="s">
        <v>435</v>
      </c>
      <c r="F126" s="69" t="s">
        <v>508</v>
      </c>
      <c r="G126" s="75">
        <v>0</v>
      </c>
    </row>
    <row r="127" spans="1:7" s="74" customFormat="1" ht="51.75" thickBot="1" x14ac:dyDescent="0.25">
      <c r="A127" s="309">
        <v>116</v>
      </c>
      <c r="B127" s="81" t="s">
        <v>140</v>
      </c>
      <c r="C127" s="81" t="s">
        <v>530</v>
      </c>
      <c r="D127" s="69" t="s">
        <v>531</v>
      </c>
      <c r="E127" s="7" t="s">
        <v>430</v>
      </c>
      <c r="F127" s="69" t="s">
        <v>501</v>
      </c>
      <c r="G127" s="75">
        <v>0</v>
      </c>
    </row>
    <row r="128" spans="1:7" s="74" customFormat="1" ht="51" x14ac:dyDescent="0.2">
      <c r="A128" s="308">
        <v>117</v>
      </c>
      <c r="B128" s="81" t="s">
        <v>140</v>
      </c>
      <c r="C128" s="81" t="s">
        <v>532</v>
      </c>
      <c r="D128" s="69" t="s">
        <v>533</v>
      </c>
      <c r="E128" s="7" t="s">
        <v>430</v>
      </c>
      <c r="F128" s="69" t="s">
        <v>501</v>
      </c>
      <c r="G128" s="75">
        <v>0</v>
      </c>
    </row>
    <row r="129" spans="1:7" s="74" customFormat="1" ht="51.75" thickBot="1" x14ac:dyDescent="0.25">
      <c r="A129" s="309">
        <v>118</v>
      </c>
      <c r="B129" s="81" t="s">
        <v>140</v>
      </c>
      <c r="C129" s="81" t="s">
        <v>534</v>
      </c>
      <c r="D129" s="69" t="s">
        <v>524</v>
      </c>
      <c r="E129" s="7" t="s">
        <v>430</v>
      </c>
      <c r="F129" s="69" t="s">
        <v>501</v>
      </c>
      <c r="G129" s="75">
        <v>0</v>
      </c>
    </row>
    <row r="130" spans="1:7" s="74" customFormat="1" ht="51" x14ac:dyDescent="0.2">
      <c r="A130" s="308">
        <v>119</v>
      </c>
      <c r="B130" s="81" t="s">
        <v>140</v>
      </c>
      <c r="C130" s="81" t="s">
        <v>535</v>
      </c>
      <c r="D130" s="69" t="s">
        <v>536</v>
      </c>
      <c r="E130" s="7" t="s">
        <v>430</v>
      </c>
      <c r="F130" s="69" t="s">
        <v>537</v>
      </c>
      <c r="G130" s="75">
        <v>0</v>
      </c>
    </row>
    <row r="131" spans="1:7" s="74" customFormat="1" ht="51.75" thickBot="1" x14ac:dyDescent="0.25">
      <c r="A131" s="309">
        <v>120</v>
      </c>
      <c r="B131" s="81" t="s">
        <v>140</v>
      </c>
      <c r="C131" s="81" t="s">
        <v>538</v>
      </c>
      <c r="D131" s="69" t="s">
        <v>539</v>
      </c>
      <c r="E131" s="7" t="s">
        <v>430</v>
      </c>
      <c r="F131" s="69" t="s">
        <v>537</v>
      </c>
      <c r="G131" s="75">
        <v>0</v>
      </c>
    </row>
    <row r="132" spans="1:7" s="74" customFormat="1" ht="63.75" x14ac:dyDescent="0.2">
      <c r="A132" s="308">
        <v>121</v>
      </c>
      <c r="B132" s="81" t="s">
        <v>140</v>
      </c>
      <c r="C132" s="81" t="s">
        <v>540</v>
      </c>
      <c r="D132" s="69" t="s">
        <v>541</v>
      </c>
      <c r="E132" s="7" t="s">
        <v>430</v>
      </c>
      <c r="F132" s="69" t="s">
        <v>497</v>
      </c>
      <c r="G132" s="75">
        <v>0</v>
      </c>
    </row>
    <row r="133" spans="1:7" s="74" customFormat="1" ht="51.75" thickBot="1" x14ac:dyDescent="0.25">
      <c r="A133" s="309">
        <v>122</v>
      </c>
      <c r="B133" s="81" t="s">
        <v>140</v>
      </c>
      <c r="C133" s="81" t="s">
        <v>542</v>
      </c>
      <c r="D133" s="69" t="s">
        <v>543</v>
      </c>
      <c r="E133" s="7" t="s">
        <v>430</v>
      </c>
      <c r="F133" s="69" t="s">
        <v>497</v>
      </c>
      <c r="G133" s="75">
        <v>0</v>
      </c>
    </row>
    <row r="134" spans="1:7" s="74" customFormat="1" ht="63.75" x14ac:dyDescent="0.2">
      <c r="A134" s="308">
        <v>123</v>
      </c>
      <c r="B134" s="81" t="s">
        <v>140</v>
      </c>
      <c r="C134" s="81" t="s">
        <v>544</v>
      </c>
      <c r="D134" s="69" t="s">
        <v>545</v>
      </c>
      <c r="E134" s="69" t="s">
        <v>435</v>
      </c>
      <c r="F134" s="69" t="s">
        <v>497</v>
      </c>
      <c r="G134" s="75">
        <v>0</v>
      </c>
    </row>
    <row r="135" spans="1:7" s="74" customFormat="1" ht="64.5" thickBot="1" x14ac:dyDescent="0.25">
      <c r="A135" s="309">
        <v>124</v>
      </c>
      <c r="B135" s="81" t="s">
        <v>140</v>
      </c>
      <c r="C135" s="81" t="s">
        <v>546</v>
      </c>
      <c r="D135" s="69" t="s">
        <v>547</v>
      </c>
      <c r="E135" s="7" t="s">
        <v>430</v>
      </c>
      <c r="F135" s="69" t="s">
        <v>497</v>
      </c>
      <c r="G135" s="75">
        <v>0</v>
      </c>
    </row>
    <row r="136" spans="1:7" s="74" customFormat="1" ht="63.75" x14ac:dyDescent="0.2">
      <c r="A136" s="308">
        <v>125</v>
      </c>
      <c r="B136" s="81" t="s">
        <v>140</v>
      </c>
      <c r="C136" s="81" t="s">
        <v>548</v>
      </c>
      <c r="D136" s="69" t="s">
        <v>549</v>
      </c>
      <c r="E136" s="7" t="s">
        <v>430</v>
      </c>
      <c r="F136" s="69" t="s">
        <v>512</v>
      </c>
      <c r="G136" s="75">
        <v>0</v>
      </c>
    </row>
    <row r="137" spans="1:7" s="74" customFormat="1" ht="77.25" thickBot="1" x14ac:dyDescent="0.25">
      <c r="A137" s="309">
        <v>126</v>
      </c>
      <c r="B137" s="81" t="s">
        <v>140</v>
      </c>
      <c r="C137" s="81" t="s">
        <v>550</v>
      </c>
      <c r="D137" s="69" t="s">
        <v>551</v>
      </c>
      <c r="E137" s="7" t="s">
        <v>430</v>
      </c>
      <c r="F137" s="69" t="s">
        <v>512</v>
      </c>
      <c r="G137" s="75">
        <v>0</v>
      </c>
    </row>
    <row r="138" spans="1:7" s="74" customFormat="1" ht="76.5" x14ac:dyDescent="0.2">
      <c r="A138" s="308">
        <v>127</v>
      </c>
      <c r="B138" s="81" t="s">
        <v>140</v>
      </c>
      <c r="C138" s="81" t="s">
        <v>552</v>
      </c>
      <c r="D138" s="69" t="s">
        <v>553</v>
      </c>
      <c r="E138" s="7" t="s">
        <v>435</v>
      </c>
      <c r="F138" s="69" t="s">
        <v>512</v>
      </c>
      <c r="G138" s="75">
        <v>0</v>
      </c>
    </row>
    <row r="139" spans="1:7" s="74" customFormat="1" ht="64.5" thickBot="1" x14ac:dyDescent="0.25">
      <c r="A139" s="309">
        <v>128</v>
      </c>
      <c r="B139" s="85" t="s">
        <v>140</v>
      </c>
      <c r="C139" s="85" t="s">
        <v>554</v>
      </c>
      <c r="D139" s="78" t="s">
        <v>555</v>
      </c>
      <c r="E139" s="15" t="s">
        <v>435</v>
      </c>
      <c r="F139" s="78" t="s">
        <v>512</v>
      </c>
      <c r="G139" s="112">
        <v>0</v>
      </c>
    </row>
    <row r="140" spans="1:7" s="74" customFormat="1" ht="16.5" thickBot="1" x14ac:dyDescent="0.25">
      <c r="A140" s="114"/>
      <c r="B140" s="149"/>
      <c r="C140" s="99"/>
      <c r="D140" s="100"/>
      <c r="E140" s="97"/>
      <c r="F140" s="100"/>
      <c r="G140" s="175">
        <f>SUM(G112:G139)</f>
        <v>2784766.8</v>
      </c>
    </row>
    <row r="141" spans="1:7" s="74" customFormat="1" ht="32.25" customHeight="1" thickBot="1" x14ac:dyDescent="0.25">
      <c r="A141" s="377" t="s">
        <v>122</v>
      </c>
      <c r="B141" s="387"/>
      <c r="C141" s="387"/>
      <c r="D141" s="387"/>
      <c r="E141" s="387"/>
      <c r="F141" s="387"/>
      <c r="G141" s="388"/>
    </row>
    <row r="142" spans="1:7" ht="63.75" x14ac:dyDescent="0.2">
      <c r="A142" s="307">
        <v>129</v>
      </c>
      <c r="B142" s="86" t="s">
        <v>122</v>
      </c>
      <c r="C142" s="86" t="s">
        <v>557</v>
      </c>
      <c r="D142" s="77" t="s">
        <v>558</v>
      </c>
      <c r="E142" s="77" t="s">
        <v>559</v>
      </c>
      <c r="F142" s="77" t="s">
        <v>560</v>
      </c>
      <c r="G142" s="107">
        <v>10000</v>
      </c>
    </row>
    <row r="143" spans="1:7" ht="64.5" thickBot="1" x14ac:dyDescent="0.25">
      <c r="A143" s="60">
        <v>130</v>
      </c>
      <c r="B143" s="62" t="s">
        <v>122</v>
      </c>
      <c r="C143" s="62" t="s">
        <v>561</v>
      </c>
      <c r="D143" s="51" t="s">
        <v>562</v>
      </c>
      <c r="E143" s="51" t="s">
        <v>430</v>
      </c>
      <c r="F143" s="51" t="s">
        <v>563</v>
      </c>
      <c r="G143" s="75">
        <v>5000</v>
      </c>
    </row>
    <row r="144" spans="1:7" ht="63.75" x14ac:dyDescent="0.2">
      <c r="A144" s="307">
        <v>131</v>
      </c>
      <c r="B144" s="62" t="s">
        <v>122</v>
      </c>
      <c r="C144" s="62" t="s">
        <v>564</v>
      </c>
      <c r="D144" s="51" t="s">
        <v>565</v>
      </c>
      <c r="E144" s="51" t="s">
        <v>566</v>
      </c>
      <c r="F144" s="51" t="s">
        <v>563</v>
      </c>
      <c r="G144" s="75">
        <v>100000</v>
      </c>
    </row>
    <row r="145" spans="1:7" ht="64.5" thickBot="1" x14ac:dyDescent="0.25">
      <c r="A145" s="60">
        <v>132</v>
      </c>
      <c r="B145" s="62" t="s">
        <v>122</v>
      </c>
      <c r="C145" s="62" t="s">
        <v>567</v>
      </c>
      <c r="D145" s="51" t="s">
        <v>568</v>
      </c>
      <c r="E145" s="51" t="s">
        <v>559</v>
      </c>
      <c r="F145" s="51" t="s">
        <v>563</v>
      </c>
      <c r="G145" s="75">
        <v>8000</v>
      </c>
    </row>
    <row r="146" spans="1:7" ht="76.5" x14ac:dyDescent="0.2">
      <c r="A146" s="307">
        <v>133</v>
      </c>
      <c r="B146" s="62" t="s">
        <v>122</v>
      </c>
      <c r="C146" s="62" t="s">
        <v>569</v>
      </c>
      <c r="D146" s="51" t="s">
        <v>570</v>
      </c>
      <c r="E146" s="51" t="s">
        <v>571</v>
      </c>
      <c r="F146" s="51" t="s">
        <v>563</v>
      </c>
      <c r="G146" s="75">
        <v>253800</v>
      </c>
    </row>
    <row r="147" spans="1:7" ht="64.5" thickBot="1" x14ac:dyDescent="0.25">
      <c r="A147" s="60">
        <v>134</v>
      </c>
      <c r="B147" s="62" t="s">
        <v>122</v>
      </c>
      <c r="C147" s="62" t="s">
        <v>572</v>
      </c>
      <c r="D147" s="51" t="s">
        <v>1094</v>
      </c>
      <c r="E147" s="51" t="s">
        <v>573</v>
      </c>
      <c r="F147" s="51" t="s">
        <v>574</v>
      </c>
      <c r="G147" s="75">
        <v>3000</v>
      </c>
    </row>
    <row r="148" spans="1:7" ht="89.25" x14ac:dyDescent="0.2">
      <c r="A148" s="307">
        <v>135</v>
      </c>
      <c r="B148" s="62" t="s">
        <v>122</v>
      </c>
      <c r="C148" s="62" t="s">
        <v>575</v>
      </c>
      <c r="D148" s="51" t="s">
        <v>576</v>
      </c>
      <c r="E148" s="51" t="s">
        <v>559</v>
      </c>
      <c r="F148" s="51" t="s">
        <v>120</v>
      </c>
      <c r="G148" s="75">
        <v>13000</v>
      </c>
    </row>
    <row r="149" spans="1:7" ht="77.25" thickBot="1" x14ac:dyDescent="0.25">
      <c r="A149" s="60">
        <v>136</v>
      </c>
      <c r="B149" s="62" t="s">
        <v>122</v>
      </c>
      <c r="C149" s="62" t="s">
        <v>577</v>
      </c>
      <c r="D149" s="51" t="s">
        <v>578</v>
      </c>
      <c r="E149" s="51" t="s">
        <v>559</v>
      </c>
      <c r="F149" s="51" t="s">
        <v>120</v>
      </c>
      <c r="G149" s="75">
        <v>8000</v>
      </c>
    </row>
    <row r="150" spans="1:7" ht="63.75" x14ac:dyDescent="0.2">
      <c r="A150" s="307">
        <v>137</v>
      </c>
      <c r="B150" s="62" t="s">
        <v>122</v>
      </c>
      <c r="C150" s="62" t="s">
        <v>579</v>
      </c>
      <c r="D150" s="51" t="s">
        <v>580</v>
      </c>
      <c r="E150" s="51" t="s">
        <v>559</v>
      </c>
      <c r="F150" s="51" t="s">
        <v>120</v>
      </c>
      <c r="G150" s="75">
        <v>16000</v>
      </c>
    </row>
    <row r="151" spans="1:7" ht="51.75" thickBot="1" x14ac:dyDescent="0.25">
      <c r="A151" s="60">
        <v>138</v>
      </c>
      <c r="B151" s="62" t="s">
        <v>122</v>
      </c>
      <c r="C151" s="62" t="s">
        <v>581</v>
      </c>
      <c r="D151" s="51" t="s">
        <v>582</v>
      </c>
      <c r="E151" s="51" t="s">
        <v>559</v>
      </c>
      <c r="F151" s="51" t="s">
        <v>120</v>
      </c>
      <c r="G151" s="75">
        <v>800000</v>
      </c>
    </row>
    <row r="152" spans="1:7" ht="76.5" x14ac:dyDescent="0.2">
      <c r="A152" s="307">
        <v>139</v>
      </c>
      <c r="B152" s="62" t="s">
        <v>122</v>
      </c>
      <c r="C152" s="62" t="s">
        <v>583</v>
      </c>
      <c r="D152" s="51" t="s">
        <v>584</v>
      </c>
      <c r="E152" s="51" t="s">
        <v>559</v>
      </c>
      <c r="F152" s="51" t="s">
        <v>120</v>
      </c>
      <c r="G152" s="75">
        <v>5000</v>
      </c>
    </row>
    <row r="153" spans="1:7" ht="115.5" thickBot="1" x14ac:dyDescent="0.25">
      <c r="A153" s="60">
        <v>140</v>
      </c>
      <c r="B153" s="62" t="s">
        <v>122</v>
      </c>
      <c r="C153" s="62" t="s">
        <v>585</v>
      </c>
      <c r="D153" s="51" t="s">
        <v>586</v>
      </c>
      <c r="E153" s="51" t="s">
        <v>587</v>
      </c>
      <c r="F153" s="51" t="s">
        <v>588</v>
      </c>
      <c r="G153" s="75">
        <v>200000</v>
      </c>
    </row>
    <row r="154" spans="1:7" ht="114.75" x14ac:dyDescent="0.2">
      <c r="A154" s="307">
        <v>141</v>
      </c>
      <c r="B154" s="62" t="s">
        <v>122</v>
      </c>
      <c r="C154" s="62" t="s">
        <v>589</v>
      </c>
      <c r="D154" s="51" t="s">
        <v>590</v>
      </c>
      <c r="E154" s="51" t="s">
        <v>610</v>
      </c>
      <c r="F154" s="51" t="s">
        <v>588</v>
      </c>
      <c r="G154" s="75">
        <v>200000</v>
      </c>
    </row>
    <row r="155" spans="1:7" ht="102.75" thickBot="1" x14ac:dyDescent="0.25">
      <c r="A155" s="60">
        <v>142</v>
      </c>
      <c r="B155" s="62" t="s">
        <v>122</v>
      </c>
      <c r="C155" s="62" t="s">
        <v>591</v>
      </c>
      <c r="D155" s="51" t="s">
        <v>590</v>
      </c>
      <c r="E155" s="51" t="s">
        <v>609</v>
      </c>
      <c r="F155" s="51" t="s">
        <v>588</v>
      </c>
      <c r="G155" s="75">
        <v>200000</v>
      </c>
    </row>
    <row r="156" spans="1:7" ht="51" x14ac:dyDescent="0.2">
      <c r="A156" s="307">
        <v>143</v>
      </c>
      <c r="B156" s="62" t="s">
        <v>122</v>
      </c>
      <c r="C156" s="62" t="s">
        <v>592</v>
      </c>
      <c r="D156" s="51" t="s">
        <v>593</v>
      </c>
      <c r="E156" s="51" t="s">
        <v>559</v>
      </c>
      <c r="F156" s="51" t="s">
        <v>120</v>
      </c>
      <c r="G156" s="75">
        <v>10000</v>
      </c>
    </row>
    <row r="157" spans="1:7" ht="51.75" thickBot="1" x14ac:dyDescent="0.25">
      <c r="A157" s="60">
        <v>144</v>
      </c>
      <c r="B157" s="62" t="s">
        <v>122</v>
      </c>
      <c r="C157" s="62" t="s">
        <v>594</v>
      </c>
      <c r="D157" s="51" t="s">
        <v>593</v>
      </c>
      <c r="E157" s="51" t="s">
        <v>559</v>
      </c>
      <c r="F157" s="51" t="s">
        <v>595</v>
      </c>
      <c r="G157" s="75">
        <v>14000</v>
      </c>
    </row>
    <row r="158" spans="1:7" ht="51" x14ac:dyDescent="0.2">
      <c r="A158" s="307">
        <v>145</v>
      </c>
      <c r="B158" s="62" t="s">
        <v>122</v>
      </c>
      <c r="C158" s="62" t="s">
        <v>596</v>
      </c>
      <c r="D158" s="51" t="s">
        <v>593</v>
      </c>
      <c r="E158" s="51" t="s">
        <v>559</v>
      </c>
      <c r="F158" s="51" t="s">
        <v>120</v>
      </c>
      <c r="G158" s="75">
        <v>10000</v>
      </c>
    </row>
    <row r="159" spans="1:7" ht="90" thickBot="1" x14ac:dyDescent="0.25">
      <c r="A159" s="60">
        <v>146</v>
      </c>
      <c r="B159" s="62" t="s">
        <v>122</v>
      </c>
      <c r="C159" s="62" t="s">
        <v>608</v>
      </c>
      <c r="D159" s="51" t="s">
        <v>607</v>
      </c>
      <c r="E159" s="51" t="s">
        <v>597</v>
      </c>
      <c r="F159" s="51" t="s">
        <v>14</v>
      </c>
      <c r="G159" s="75">
        <v>68000</v>
      </c>
    </row>
    <row r="160" spans="1:7" ht="76.5" x14ac:dyDescent="0.2">
      <c r="A160" s="307">
        <v>147</v>
      </c>
      <c r="B160" s="62" t="s">
        <v>122</v>
      </c>
      <c r="C160" s="62" t="s">
        <v>598</v>
      </c>
      <c r="D160" s="51" t="s">
        <v>599</v>
      </c>
      <c r="E160" s="51" t="s">
        <v>600</v>
      </c>
      <c r="F160" s="51" t="s">
        <v>14</v>
      </c>
      <c r="G160" s="75">
        <v>200000</v>
      </c>
    </row>
    <row r="161" spans="1:7" ht="77.25" thickBot="1" x14ac:dyDescent="0.25">
      <c r="A161" s="60">
        <v>148</v>
      </c>
      <c r="B161" s="62" t="s">
        <v>122</v>
      </c>
      <c r="C161" s="62" t="s">
        <v>601</v>
      </c>
      <c r="D161" s="51" t="s">
        <v>602</v>
      </c>
      <c r="E161" s="51" t="s">
        <v>603</v>
      </c>
      <c r="F161" s="51" t="s">
        <v>14</v>
      </c>
      <c r="G161" s="75">
        <v>100000</v>
      </c>
    </row>
    <row r="162" spans="1:7" ht="77.25" thickBot="1" x14ac:dyDescent="0.25">
      <c r="A162" s="307">
        <v>149</v>
      </c>
      <c r="B162" s="84" t="s">
        <v>122</v>
      </c>
      <c r="C162" s="84" t="s">
        <v>604</v>
      </c>
      <c r="D162" s="57" t="s">
        <v>605</v>
      </c>
      <c r="E162" s="57" t="s">
        <v>606</v>
      </c>
      <c r="F162" s="57" t="s">
        <v>14</v>
      </c>
      <c r="G162" s="106">
        <v>70000</v>
      </c>
    </row>
    <row r="163" spans="1:7" ht="16.5" thickBot="1" x14ac:dyDescent="0.25">
      <c r="A163" s="114"/>
      <c r="B163" s="93"/>
      <c r="C163" s="93"/>
      <c r="D163" s="94"/>
      <c r="E163" s="94"/>
      <c r="F163" s="94"/>
      <c r="G163" s="176">
        <f>SUM(G142:G162)</f>
        <v>2293800</v>
      </c>
    </row>
    <row r="164" spans="1:7" ht="24" customHeight="1" thickBot="1" x14ac:dyDescent="0.25">
      <c r="A164" s="462" t="s">
        <v>97</v>
      </c>
      <c r="B164" s="463"/>
      <c r="C164" s="463"/>
      <c r="D164" s="463"/>
      <c r="E164" s="463"/>
      <c r="F164" s="463"/>
      <c r="G164" s="464"/>
    </row>
    <row r="165" spans="1:7" ht="38.25" x14ac:dyDescent="0.2">
      <c r="A165" s="307">
        <v>150</v>
      </c>
      <c r="B165" s="150" t="s">
        <v>97</v>
      </c>
      <c r="C165" s="83" t="s">
        <v>611</v>
      </c>
      <c r="D165" s="55" t="s">
        <v>612</v>
      </c>
      <c r="E165" s="77" t="s">
        <v>559</v>
      </c>
      <c r="F165" s="77" t="s">
        <v>14</v>
      </c>
      <c r="G165" s="87">
        <v>10000</v>
      </c>
    </row>
    <row r="166" spans="1:7" ht="39" thickBot="1" x14ac:dyDescent="0.25">
      <c r="A166" s="60">
        <v>151</v>
      </c>
      <c r="B166" s="151" t="s">
        <v>97</v>
      </c>
      <c r="C166" s="61" t="s">
        <v>611</v>
      </c>
      <c r="D166" s="7" t="s">
        <v>613</v>
      </c>
      <c r="E166" s="51" t="s">
        <v>559</v>
      </c>
      <c r="F166" s="51" t="s">
        <v>14</v>
      </c>
      <c r="G166" s="88">
        <v>10000</v>
      </c>
    </row>
    <row r="167" spans="1:7" ht="38.25" x14ac:dyDescent="0.2">
      <c r="A167" s="307">
        <v>152</v>
      </c>
      <c r="B167" s="151" t="s">
        <v>97</v>
      </c>
      <c r="C167" s="61" t="s">
        <v>614</v>
      </c>
      <c r="D167" s="7" t="s">
        <v>615</v>
      </c>
      <c r="E167" s="51" t="s">
        <v>559</v>
      </c>
      <c r="F167" s="51" t="s">
        <v>14</v>
      </c>
      <c r="G167" s="88">
        <v>10000</v>
      </c>
    </row>
    <row r="168" spans="1:7" ht="39" thickBot="1" x14ac:dyDescent="0.25">
      <c r="A168" s="60">
        <v>153</v>
      </c>
      <c r="B168" s="151" t="s">
        <v>97</v>
      </c>
      <c r="C168" s="61" t="s">
        <v>616</v>
      </c>
      <c r="D168" s="7" t="s">
        <v>617</v>
      </c>
      <c r="E168" s="51" t="s">
        <v>669</v>
      </c>
      <c r="F168" s="51" t="s">
        <v>14</v>
      </c>
      <c r="G168" s="88">
        <v>10000</v>
      </c>
    </row>
    <row r="169" spans="1:7" ht="38.25" x14ac:dyDescent="0.2">
      <c r="A169" s="307">
        <v>154</v>
      </c>
      <c r="B169" s="151" t="s">
        <v>97</v>
      </c>
      <c r="C169" s="61" t="s">
        <v>616</v>
      </c>
      <c r="D169" s="7" t="s">
        <v>618</v>
      </c>
      <c r="E169" s="51" t="s">
        <v>669</v>
      </c>
      <c r="F169" s="51" t="s">
        <v>14</v>
      </c>
      <c r="G169" s="88">
        <v>10000</v>
      </c>
    </row>
    <row r="170" spans="1:7" ht="39" thickBot="1" x14ac:dyDescent="0.25">
      <c r="A170" s="60">
        <v>155</v>
      </c>
      <c r="B170" s="151" t="s">
        <v>97</v>
      </c>
      <c r="C170" s="61" t="s">
        <v>489</v>
      </c>
      <c r="D170" s="7" t="s">
        <v>619</v>
      </c>
      <c r="E170" s="51" t="s">
        <v>559</v>
      </c>
      <c r="F170" s="51" t="s">
        <v>14</v>
      </c>
      <c r="G170" s="88">
        <v>10000</v>
      </c>
    </row>
    <row r="171" spans="1:7" ht="38.25" x14ac:dyDescent="0.2">
      <c r="A171" s="307">
        <v>156</v>
      </c>
      <c r="B171" s="151" t="s">
        <v>97</v>
      </c>
      <c r="C171" s="61" t="s">
        <v>104</v>
      </c>
      <c r="D171" s="7" t="s">
        <v>620</v>
      </c>
      <c r="E171" s="51" t="s">
        <v>559</v>
      </c>
      <c r="F171" s="51" t="s">
        <v>14</v>
      </c>
      <c r="G171" s="88">
        <v>10000</v>
      </c>
    </row>
    <row r="172" spans="1:7" ht="39" thickBot="1" x14ac:dyDescent="0.25">
      <c r="A172" s="60">
        <v>157</v>
      </c>
      <c r="B172" s="151" t="s">
        <v>97</v>
      </c>
      <c r="C172" s="61" t="s">
        <v>621</v>
      </c>
      <c r="D172" s="7" t="s">
        <v>622</v>
      </c>
      <c r="E172" s="51" t="s">
        <v>559</v>
      </c>
      <c r="F172" s="51" t="s">
        <v>14</v>
      </c>
      <c r="G172" s="88">
        <v>10000</v>
      </c>
    </row>
    <row r="173" spans="1:7" ht="38.25" x14ac:dyDescent="0.2">
      <c r="A173" s="307">
        <v>158</v>
      </c>
      <c r="B173" s="151" t="s">
        <v>97</v>
      </c>
      <c r="C173" s="61" t="s">
        <v>623</v>
      </c>
      <c r="D173" s="7" t="s">
        <v>615</v>
      </c>
      <c r="E173" s="51" t="s">
        <v>559</v>
      </c>
      <c r="F173" s="51" t="s">
        <v>14</v>
      </c>
      <c r="G173" s="88">
        <v>10000</v>
      </c>
    </row>
    <row r="174" spans="1:7" ht="39" thickBot="1" x14ac:dyDescent="0.25">
      <c r="A174" s="60">
        <v>159</v>
      </c>
      <c r="B174" s="151" t="s">
        <v>97</v>
      </c>
      <c r="C174" s="61" t="s">
        <v>98</v>
      </c>
      <c r="D174" s="7" t="s">
        <v>615</v>
      </c>
      <c r="E174" s="51" t="s">
        <v>559</v>
      </c>
      <c r="F174" s="51" t="s">
        <v>14</v>
      </c>
      <c r="G174" s="88">
        <v>10000</v>
      </c>
    </row>
    <row r="175" spans="1:7" ht="38.25" x14ac:dyDescent="0.2">
      <c r="A175" s="307">
        <v>160</v>
      </c>
      <c r="B175" s="151" t="s">
        <v>97</v>
      </c>
      <c r="C175" s="61" t="s">
        <v>624</v>
      </c>
      <c r="D175" s="7" t="s">
        <v>625</v>
      </c>
      <c r="E175" s="51" t="s">
        <v>559</v>
      </c>
      <c r="F175" s="51" t="s">
        <v>14</v>
      </c>
      <c r="G175" s="88">
        <v>10000</v>
      </c>
    </row>
    <row r="176" spans="1:7" ht="39" thickBot="1" x14ac:dyDescent="0.25">
      <c r="A176" s="60">
        <v>161</v>
      </c>
      <c r="B176" s="151" t="s">
        <v>97</v>
      </c>
      <c r="C176" s="61" t="s">
        <v>626</v>
      </c>
      <c r="D176" s="7" t="s">
        <v>1092</v>
      </c>
      <c r="E176" s="51" t="s">
        <v>669</v>
      </c>
      <c r="F176" s="51" t="s">
        <v>14</v>
      </c>
      <c r="G176" s="88">
        <v>5000</v>
      </c>
    </row>
    <row r="177" spans="1:7" ht="38.25" x14ac:dyDescent="0.2">
      <c r="A177" s="307">
        <v>162</v>
      </c>
      <c r="B177" s="151" t="s">
        <v>97</v>
      </c>
      <c r="C177" s="61" t="s">
        <v>627</v>
      </c>
      <c r="D177" s="7" t="s">
        <v>628</v>
      </c>
      <c r="E177" s="51" t="s">
        <v>559</v>
      </c>
      <c r="F177" s="51" t="s">
        <v>14</v>
      </c>
      <c r="G177" s="88">
        <v>10000</v>
      </c>
    </row>
    <row r="178" spans="1:7" ht="39" thickBot="1" x14ac:dyDescent="0.25">
      <c r="A178" s="60">
        <v>163</v>
      </c>
      <c r="B178" s="151" t="s">
        <v>97</v>
      </c>
      <c r="C178" s="61" t="s">
        <v>629</v>
      </c>
      <c r="D178" s="7" t="s">
        <v>630</v>
      </c>
      <c r="E178" s="51" t="s">
        <v>559</v>
      </c>
      <c r="F178" s="51" t="s">
        <v>14</v>
      </c>
      <c r="G178" s="88">
        <v>10000</v>
      </c>
    </row>
    <row r="179" spans="1:7" ht="38.25" x14ac:dyDescent="0.2">
      <c r="A179" s="307">
        <v>164</v>
      </c>
      <c r="B179" s="151" t="s">
        <v>97</v>
      </c>
      <c r="C179" s="61" t="s">
        <v>631</v>
      </c>
      <c r="D179" s="7" t="s">
        <v>632</v>
      </c>
      <c r="E179" s="51" t="s">
        <v>559</v>
      </c>
      <c r="F179" s="51" t="s">
        <v>14</v>
      </c>
      <c r="G179" s="88">
        <v>10000</v>
      </c>
    </row>
    <row r="180" spans="1:7" ht="39" thickBot="1" x14ac:dyDescent="0.25">
      <c r="A180" s="60">
        <v>165</v>
      </c>
      <c r="B180" s="151" t="s">
        <v>97</v>
      </c>
      <c r="C180" s="61" t="s">
        <v>633</v>
      </c>
      <c r="D180" s="7" t="s">
        <v>634</v>
      </c>
      <c r="E180" s="51" t="s">
        <v>559</v>
      </c>
      <c r="F180" s="51" t="s">
        <v>14</v>
      </c>
      <c r="G180" s="88">
        <v>10000</v>
      </c>
    </row>
    <row r="181" spans="1:7" ht="38.25" x14ac:dyDescent="0.2">
      <c r="A181" s="307">
        <v>166</v>
      </c>
      <c r="B181" s="151" t="s">
        <v>97</v>
      </c>
      <c r="C181" s="61" t="s">
        <v>635</v>
      </c>
      <c r="D181" s="7" t="s">
        <v>636</v>
      </c>
      <c r="E181" s="51" t="s">
        <v>559</v>
      </c>
      <c r="F181" s="51" t="s">
        <v>14</v>
      </c>
      <c r="G181" s="88">
        <v>10000</v>
      </c>
    </row>
    <row r="182" spans="1:7" ht="39" thickBot="1" x14ac:dyDescent="0.25">
      <c r="A182" s="60">
        <v>167</v>
      </c>
      <c r="B182" s="151" t="s">
        <v>97</v>
      </c>
      <c r="C182" s="61" t="s">
        <v>635</v>
      </c>
      <c r="D182" s="7" t="s">
        <v>637</v>
      </c>
      <c r="E182" s="51" t="s">
        <v>559</v>
      </c>
      <c r="F182" s="51" t="s">
        <v>14</v>
      </c>
      <c r="G182" s="88">
        <v>10000</v>
      </c>
    </row>
    <row r="183" spans="1:7" ht="38.25" x14ac:dyDescent="0.2">
      <c r="A183" s="307">
        <v>168</v>
      </c>
      <c r="B183" s="151" t="s">
        <v>97</v>
      </c>
      <c r="C183" s="61" t="s">
        <v>638</v>
      </c>
      <c r="D183" s="7" t="s">
        <v>639</v>
      </c>
      <c r="E183" s="51" t="s">
        <v>559</v>
      </c>
      <c r="F183" s="51" t="s">
        <v>14</v>
      </c>
      <c r="G183" s="88">
        <v>10000</v>
      </c>
    </row>
    <row r="184" spans="1:7" ht="39" thickBot="1" x14ac:dyDescent="0.25">
      <c r="A184" s="60">
        <v>169</v>
      </c>
      <c r="B184" s="151" t="s">
        <v>97</v>
      </c>
      <c r="C184" s="61" t="s">
        <v>640</v>
      </c>
      <c r="D184" s="7" t="s">
        <v>641</v>
      </c>
      <c r="E184" s="51" t="s">
        <v>559</v>
      </c>
      <c r="F184" s="51" t="s">
        <v>14</v>
      </c>
      <c r="G184" s="88">
        <v>10000</v>
      </c>
    </row>
    <row r="185" spans="1:7" ht="38.25" x14ac:dyDescent="0.2">
      <c r="A185" s="307">
        <v>170</v>
      </c>
      <c r="B185" s="151" t="s">
        <v>97</v>
      </c>
      <c r="C185" s="61" t="s">
        <v>642</v>
      </c>
      <c r="D185" s="7" t="s">
        <v>643</v>
      </c>
      <c r="E185" s="51" t="s">
        <v>559</v>
      </c>
      <c r="F185" s="51" t="s">
        <v>14</v>
      </c>
      <c r="G185" s="88">
        <v>10000</v>
      </c>
    </row>
    <row r="186" spans="1:7" ht="39" thickBot="1" x14ac:dyDescent="0.25">
      <c r="A186" s="60">
        <v>171</v>
      </c>
      <c r="B186" s="151" t="s">
        <v>97</v>
      </c>
      <c r="C186" s="61" t="s">
        <v>644</v>
      </c>
      <c r="D186" s="7" t="s">
        <v>645</v>
      </c>
      <c r="E186" s="51" t="s">
        <v>559</v>
      </c>
      <c r="F186" s="51" t="s">
        <v>14</v>
      </c>
      <c r="G186" s="88">
        <v>10000</v>
      </c>
    </row>
    <row r="187" spans="1:7" ht="38.25" x14ac:dyDescent="0.2">
      <c r="A187" s="307">
        <v>172</v>
      </c>
      <c r="B187" s="151" t="s">
        <v>97</v>
      </c>
      <c r="C187" s="61" t="s">
        <v>101</v>
      </c>
      <c r="D187" s="7" t="s">
        <v>617</v>
      </c>
      <c r="E187" s="51" t="s">
        <v>559</v>
      </c>
      <c r="F187" s="51" t="s">
        <v>14</v>
      </c>
      <c r="G187" s="88">
        <v>10000</v>
      </c>
    </row>
    <row r="188" spans="1:7" ht="39" thickBot="1" x14ac:dyDescent="0.25">
      <c r="A188" s="60">
        <v>173</v>
      </c>
      <c r="B188" s="151" t="s">
        <v>97</v>
      </c>
      <c r="C188" s="61" t="s">
        <v>646</v>
      </c>
      <c r="D188" s="7" t="s">
        <v>647</v>
      </c>
      <c r="E188" s="51" t="s">
        <v>559</v>
      </c>
      <c r="F188" s="51" t="s">
        <v>14</v>
      </c>
      <c r="G188" s="88">
        <v>10000</v>
      </c>
    </row>
    <row r="189" spans="1:7" ht="38.25" x14ac:dyDescent="0.2">
      <c r="A189" s="307">
        <v>174</v>
      </c>
      <c r="B189" s="151" t="s">
        <v>97</v>
      </c>
      <c r="C189" s="61" t="s">
        <v>108</v>
      </c>
      <c r="D189" s="7" t="s">
        <v>648</v>
      </c>
      <c r="E189" s="51" t="s">
        <v>559</v>
      </c>
      <c r="F189" s="51" t="s">
        <v>14</v>
      </c>
      <c r="G189" s="88">
        <v>10000</v>
      </c>
    </row>
    <row r="190" spans="1:7" ht="39" thickBot="1" x14ac:dyDescent="0.25">
      <c r="A190" s="60">
        <v>175</v>
      </c>
      <c r="B190" s="151" t="s">
        <v>97</v>
      </c>
      <c r="C190" s="61" t="s">
        <v>649</v>
      </c>
      <c r="D190" s="7" t="s">
        <v>634</v>
      </c>
      <c r="E190" s="51" t="s">
        <v>559</v>
      </c>
      <c r="F190" s="51" t="s">
        <v>14</v>
      </c>
      <c r="G190" s="88">
        <v>10000</v>
      </c>
    </row>
    <row r="191" spans="1:7" ht="38.25" x14ac:dyDescent="0.2">
      <c r="A191" s="307">
        <v>176</v>
      </c>
      <c r="B191" s="151" t="s">
        <v>97</v>
      </c>
      <c r="C191" s="61" t="s">
        <v>650</v>
      </c>
      <c r="D191" s="7" t="s">
        <v>651</v>
      </c>
      <c r="E191" s="51" t="s">
        <v>559</v>
      </c>
      <c r="F191" s="51" t="s">
        <v>14</v>
      </c>
      <c r="G191" s="88">
        <v>10000</v>
      </c>
    </row>
    <row r="192" spans="1:7" ht="39" thickBot="1" x14ac:dyDescent="0.25">
      <c r="A192" s="60">
        <v>177</v>
      </c>
      <c r="B192" s="151" t="s">
        <v>97</v>
      </c>
      <c r="C192" s="61" t="s">
        <v>652</v>
      </c>
      <c r="D192" s="7" t="s">
        <v>653</v>
      </c>
      <c r="E192" s="51" t="s">
        <v>669</v>
      </c>
      <c r="F192" s="51" t="s">
        <v>14</v>
      </c>
      <c r="G192" s="88">
        <v>10000</v>
      </c>
    </row>
    <row r="193" spans="1:7" ht="38.25" x14ac:dyDescent="0.2">
      <c r="A193" s="307">
        <v>178</v>
      </c>
      <c r="B193" s="151" t="s">
        <v>97</v>
      </c>
      <c r="C193" s="61" t="s">
        <v>654</v>
      </c>
      <c r="D193" s="7" t="s">
        <v>655</v>
      </c>
      <c r="E193" s="51" t="s">
        <v>559</v>
      </c>
      <c r="F193" s="51" t="s">
        <v>14</v>
      </c>
      <c r="G193" s="88">
        <v>10000</v>
      </c>
    </row>
    <row r="194" spans="1:7" ht="39" thickBot="1" x14ac:dyDescent="0.25">
      <c r="A194" s="60">
        <v>179</v>
      </c>
      <c r="B194" s="151" t="s">
        <v>97</v>
      </c>
      <c r="C194" s="61" t="s">
        <v>656</v>
      </c>
      <c r="D194" s="7" t="s">
        <v>657</v>
      </c>
      <c r="E194" s="51" t="s">
        <v>559</v>
      </c>
      <c r="F194" s="51" t="s">
        <v>14</v>
      </c>
      <c r="G194" s="88">
        <v>10000</v>
      </c>
    </row>
    <row r="195" spans="1:7" ht="38.25" x14ac:dyDescent="0.2">
      <c r="A195" s="307">
        <v>180</v>
      </c>
      <c r="B195" s="151" t="s">
        <v>97</v>
      </c>
      <c r="C195" s="61" t="s">
        <v>107</v>
      </c>
      <c r="D195" s="7" t="s">
        <v>658</v>
      </c>
      <c r="E195" s="51" t="s">
        <v>559</v>
      </c>
      <c r="F195" s="51" t="s">
        <v>14</v>
      </c>
      <c r="G195" s="88">
        <v>10000</v>
      </c>
    </row>
    <row r="196" spans="1:7" ht="39" thickBot="1" x14ac:dyDescent="0.25">
      <c r="A196" s="60">
        <v>181</v>
      </c>
      <c r="B196" s="151" t="s">
        <v>97</v>
      </c>
      <c r="C196" s="61" t="s">
        <v>659</v>
      </c>
      <c r="D196" s="7" t="s">
        <v>619</v>
      </c>
      <c r="E196" s="51" t="s">
        <v>559</v>
      </c>
      <c r="F196" s="51" t="s">
        <v>14</v>
      </c>
      <c r="G196" s="88">
        <v>10000</v>
      </c>
    </row>
    <row r="197" spans="1:7" ht="38.25" x14ac:dyDescent="0.2">
      <c r="A197" s="307">
        <v>182</v>
      </c>
      <c r="B197" s="151" t="s">
        <v>97</v>
      </c>
      <c r="C197" s="61" t="s">
        <v>660</v>
      </c>
      <c r="D197" s="7" t="s">
        <v>661</v>
      </c>
      <c r="E197" s="51" t="s">
        <v>559</v>
      </c>
      <c r="F197" s="51" t="s">
        <v>14</v>
      </c>
      <c r="G197" s="88">
        <v>10000</v>
      </c>
    </row>
    <row r="198" spans="1:7" ht="39" thickBot="1" x14ac:dyDescent="0.25">
      <c r="A198" s="60">
        <v>183</v>
      </c>
      <c r="B198" s="151" t="s">
        <v>97</v>
      </c>
      <c r="C198" s="61" t="s">
        <v>662</v>
      </c>
      <c r="D198" s="7" t="s">
        <v>663</v>
      </c>
      <c r="E198" s="51" t="s">
        <v>559</v>
      </c>
      <c r="F198" s="51" t="s">
        <v>14</v>
      </c>
      <c r="G198" s="88">
        <v>10000</v>
      </c>
    </row>
    <row r="199" spans="1:7" ht="39" thickBot="1" x14ac:dyDescent="0.25">
      <c r="A199" s="307">
        <v>184</v>
      </c>
      <c r="B199" s="152" t="s">
        <v>97</v>
      </c>
      <c r="C199" s="89" t="s">
        <v>664</v>
      </c>
      <c r="D199" s="43" t="s">
        <v>665</v>
      </c>
      <c r="E199" s="57" t="s">
        <v>559</v>
      </c>
      <c r="F199" s="57" t="s">
        <v>14</v>
      </c>
      <c r="G199" s="90">
        <v>10000</v>
      </c>
    </row>
    <row r="200" spans="1:7" ht="16.5" thickBot="1" x14ac:dyDescent="0.25">
      <c r="A200" s="98"/>
      <c r="B200" s="153"/>
      <c r="C200" s="96"/>
      <c r="D200" s="97"/>
      <c r="E200" s="97"/>
      <c r="F200" s="97"/>
      <c r="G200" s="177">
        <f>SUM(G165:G199)</f>
        <v>345000</v>
      </c>
    </row>
    <row r="201" spans="1:7" ht="31.5" customHeight="1" thickBot="1" x14ac:dyDescent="0.25">
      <c r="A201" s="377" t="s">
        <v>147</v>
      </c>
      <c r="B201" s="387"/>
      <c r="C201" s="387"/>
      <c r="D201" s="387"/>
      <c r="E201" s="387"/>
      <c r="F201" s="387"/>
      <c r="G201" s="388"/>
    </row>
    <row r="202" spans="1:7" ht="63.75" x14ac:dyDescent="0.2">
      <c r="A202" s="307">
        <v>185</v>
      </c>
      <c r="B202" s="83" t="s">
        <v>147</v>
      </c>
      <c r="C202" s="83" t="s">
        <v>670</v>
      </c>
      <c r="D202" s="55" t="s">
        <v>671</v>
      </c>
      <c r="E202" s="55" t="s">
        <v>672</v>
      </c>
      <c r="F202" s="70" t="s">
        <v>673</v>
      </c>
      <c r="G202" s="105">
        <v>278000</v>
      </c>
    </row>
    <row r="203" spans="1:7" ht="77.25" thickBot="1" x14ac:dyDescent="0.25">
      <c r="A203" s="60">
        <v>186</v>
      </c>
      <c r="B203" s="61" t="s">
        <v>147</v>
      </c>
      <c r="C203" s="61" t="s">
        <v>674</v>
      </c>
      <c r="D203" s="7" t="s">
        <v>675</v>
      </c>
      <c r="E203" s="7" t="s">
        <v>672</v>
      </c>
      <c r="F203" s="69" t="s">
        <v>676</v>
      </c>
      <c r="G203" s="49">
        <v>153000</v>
      </c>
    </row>
    <row r="204" spans="1:7" ht="114.75" x14ac:dyDescent="0.2">
      <c r="A204" s="307">
        <v>187</v>
      </c>
      <c r="B204" s="61" t="s">
        <v>147</v>
      </c>
      <c r="C204" s="61" t="s">
        <v>677</v>
      </c>
      <c r="D204" s="7" t="s">
        <v>678</v>
      </c>
      <c r="E204" s="51" t="s">
        <v>559</v>
      </c>
      <c r="F204" s="69" t="s">
        <v>679</v>
      </c>
      <c r="G204" s="49">
        <v>6000</v>
      </c>
    </row>
    <row r="205" spans="1:7" ht="90" thickBot="1" x14ac:dyDescent="0.25">
      <c r="A205" s="60">
        <v>188</v>
      </c>
      <c r="B205" s="61" t="s">
        <v>147</v>
      </c>
      <c r="C205" s="61" t="s">
        <v>680</v>
      </c>
      <c r="D205" s="7" t="s">
        <v>681</v>
      </c>
      <c r="E205" s="51" t="s">
        <v>559</v>
      </c>
      <c r="F205" s="69" t="s">
        <v>679</v>
      </c>
      <c r="G205" s="49">
        <v>3000</v>
      </c>
    </row>
    <row r="206" spans="1:7" ht="102" x14ac:dyDescent="0.2">
      <c r="A206" s="307">
        <v>189</v>
      </c>
      <c r="B206" s="61" t="s">
        <v>147</v>
      </c>
      <c r="C206" s="61" t="s">
        <v>682</v>
      </c>
      <c r="D206" s="7" t="s">
        <v>683</v>
      </c>
      <c r="E206" s="51" t="s">
        <v>559</v>
      </c>
      <c r="F206" s="69" t="s">
        <v>679</v>
      </c>
      <c r="G206" s="49">
        <v>6000</v>
      </c>
    </row>
    <row r="207" spans="1:7" ht="90" thickBot="1" x14ac:dyDescent="0.25">
      <c r="A207" s="60">
        <v>190</v>
      </c>
      <c r="B207" s="61" t="s">
        <v>147</v>
      </c>
      <c r="C207" s="61" t="s">
        <v>684</v>
      </c>
      <c r="D207" s="7" t="s">
        <v>685</v>
      </c>
      <c r="E207" s="51" t="s">
        <v>559</v>
      </c>
      <c r="F207" s="69" t="s">
        <v>679</v>
      </c>
      <c r="G207" s="49">
        <v>5000</v>
      </c>
    </row>
    <row r="208" spans="1:7" ht="51" x14ac:dyDescent="0.2">
      <c r="A208" s="307">
        <v>191</v>
      </c>
      <c r="B208" s="61" t="s">
        <v>147</v>
      </c>
      <c r="C208" s="61" t="s">
        <v>686</v>
      </c>
      <c r="D208" s="7" t="s">
        <v>687</v>
      </c>
      <c r="E208" s="51" t="s">
        <v>559</v>
      </c>
      <c r="F208" s="69" t="s">
        <v>673</v>
      </c>
      <c r="G208" s="49">
        <v>8000</v>
      </c>
    </row>
    <row r="209" spans="1:7" ht="51.75" thickBot="1" x14ac:dyDescent="0.25">
      <c r="A209" s="60">
        <v>192</v>
      </c>
      <c r="B209" s="61" t="s">
        <v>147</v>
      </c>
      <c r="C209" s="61" t="s">
        <v>688</v>
      </c>
      <c r="D209" s="7" t="s">
        <v>689</v>
      </c>
      <c r="E209" s="51" t="s">
        <v>559</v>
      </c>
      <c r="F209" s="69" t="s">
        <v>673</v>
      </c>
      <c r="G209" s="49">
        <v>8000</v>
      </c>
    </row>
    <row r="210" spans="1:7" ht="63.75" x14ac:dyDescent="0.2">
      <c r="A210" s="307">
        <v>193</v>
      </c>
      <c r="B210" s="61" t="s">
        <v>147</v>
      </c>
      <c r="C210" s="61" t="s">
        <v>718</v>
      </c>
      <c r="D210" s="7" t="s">
        <v>690</v>
      </c>
      <c r="E210" s="51" t="s">
        <v>559</v>
      </c>
      <c r="F210" s="69" t="s">
        <v>691</v>
      </c>
      <c r="G210" s="49">
        <v>15000</v>
      </c>
    </row>
    <row r="211" spans="1:7" ht="77.25" thickBot="1" x14ac:dyDescent="0.25">
      <c r="A211" s="60">
        <v>194</v>
      </c>
      <c r="B211" s="61" t="s">
        <v>147</v>
      </c>
      <c r="C211" s="61" t="s">
        <v>692</v>
      </c>
      <c r="D211" s="7" t="s">
        <v>693</v>
      </c>
      <c r="E211" s="51" t="s">
        <v>559</v>
      </c>
      <c r="F211" s="69" t="s">
        <v>694</v>
      </c>
      <c r="G211" s="49">
        <v>9000</v>
      </c>
    </row>
    <row r="212" spans="1:7" ht="51" x14ac:dyDescent="0.2">
      <c r="A212" s="307">
        <v>195</v>
      </c>
      <c r="B212" s="61" t="s">
        <v>147</v>
      </c>
      <c r="C212" s="61" t="s">
        <v>695</v>
      </c>
      <c r="D212" s="7" t="s">
        <v>696</v>
      </c>
      <c r="E212" s="51" t="s">
        <v>559</v>
      </c>
      <c r="F212" s="69" t="s">
        <v>697</v>
      </c>
      <c r="G212" s="49">
        <v>11000</v>
      </c>
    </row>
    <row r="213" spans="1:7" ht="51.75" thickBot="1" x14ac:dyDescent="0.25">
      <c r="A213" s="60">
        <v>196</v>
      </c>
      <c r="B213" s="61" t="s">
        <v>147</v>
      </c>
      <c r="C213" s="61" t="s">
        <v>698</v>
      </c>
      <c r="D213" s="7" t="s">
        <v>699</v>
      </c>
      <c r="E213" s="51" t="s">
        <v>559</v>
      </c>
      <c r="F213" s="69" t="s">
        <v>697</v>
      </c>
      <c r="G213" s="49">
        <v>83000</v>
      </c>
    </row>
    <row r="214" spans="1:7" ht="51" x14ac:dyDescent="0.2">
      <c r="A214" s="307">
        <v>197</v>
      </c>
      <c r="B214" s="61" t="s">
        <v>147</v>
      </c>
      <c r="C214" s="61" t="s">
        <v>695</v>
      </c>
      <c r="D214" s="7" t="s">
        <v>700</v>
      </c>
      <c r="E214" s="51" t="s">
        <v>559</v>
      </c>
      <c r="F214" s="69" t="s">
        <v>697</v>
      </c>
      <c r="G214" s="49">
        <v>9000</v>
      </c>
    </row>
    <row r="215" spans="1:7" ht="51.75" thickBot="1" x14ac:dyDescent="0.25">
      <c r="A215" s="60">
        <v>198</v>
      </c>
      <c r="B215" s="61" t="s">
        <v>147</v>
      </c>
      <c r="C215" s="61" t="s">
        <v>701</v>
      </c>
      <c r="D215" s="7" t="s">
        <v>702</v>
      </c>
      <c r="E215" s="51" t="s">
        <v>559</v>
      </c>
      <c r="F215" s="69" t="s">
        <v>697</v>
      </c>
      <c r="G215" s="49">
        <v>8000</v>
      </c>
    </row>
    <row r="216" spans="1:7" ht="89.25" x14ac:dyDescent="0.2">
      <c r="A216" s="307">
        <v>199</v>
      </c>
      <c r="B216" s="61" t="s">
        <v>147</v>
      </c>
      <c r="C216" s="61" t="s">
        <v>703</v>
      </c>
      <c r="D216" s="7" t="s">
        <v>704</v>
      </c>
      <c r="E216" s="51" t="s">
        <v>559</v>
      </c>
      <c r="F216" s="69" t="s">
        <v>676</v>
      </c>
      <c r="G216" s="49">
        <v>8000</v>
      </c>
    </row>
    <row r="217" spans="1:7" ht="90" thickBot="1" x14ac:dyDescent="0.25">
      <c r="A217" s="60">
        <v>200</v>
      </c>
      <c r="B217" s="61" t="s">
        <v>147</v>
      </c>
      <c r="C217" s="61" t="s">
        <v>705</v>
      </c>
      <c r="D217" s="7" t="s">
        <v>706</v>
      </c>
      <c r="E217" s="51" t="s">
        <v>559</v>
      </c>
      <c r="F217" s="69" t="s">
        <v>676</v>
      </c>
      <c r="G217" s="49">
        <v>6000</v>
      </c>
    </row>
    <row r="218" spans="1:7" ht="102" x14ac:dyDescent="0.2">
      <c r="A218" s="307">
        <v>201</v>
      </c>
      <c r="B218" s="61" t="s">
        <v>147</v>
      </c>
      <c r="C218" s="61" t="s">
        <v>707</v>
      </c>
      <c r="D218" s="7" t="s">
        <v>708</v>
      </c>
      <c r="E218" s="51" t="s">
        <v>559</v>
      </c>
      <c r="F218" s="69" t="s">
        <v>676</v>
      </c>
      <c r="G218" s="49">
        <v>6000</v>
      </c>
    </row>
    <row r="219" spans="1:7" ht="51.75" thickBot="1" x14ac:dyDescent="0.25">
      <c r="A219" s="60">
        <v>202</v>
      </c>
      <c r="B219" s="61" t="s">
        <v>147</v>
      </c>
      <c r="C219" s="61" t="s">
        <v>709</v>
      </c>
      <c r="D219" s="7" t="s">
        <v>710</v>
      </c>
      <c r="E219" s="51" t="s">
        <v>559</v>
      </c>
      <c r="F219" s="69" t="s">
        <v>697</v>
      </c>
      <c r="G219" s="49"/>
    </row>
    <row r="220" spans="1:7" ht="76.5" x14ac:dyDescent="0.2">
      <c r="A220" s="307">
        <v>203</v>
      </c>
      <c r="B220" s="61" t="s">
        <v>147</v>
      </c>
      <c r="C220" s="61" t="s">
        <v>711</v>
      </c>
      <c r="D220" s="7" t="s">
        <v>793</v>
      </c>
      <c r="E220" s="51" t="s">
        <v>559</v>
      </c>
      <c r="F220" s="69" t="s">
        <v>697</v>
      </c>
      <c r="G220" s="49"/>
    </row>
    <row r="221" spans="1:7" ht="64.5" thickBot="1" x14ac:dyDescent="0.25">
      <c r="A221" s="60">
        <v>204</v>
      </c>
      <c r="B221" s="61" t="s">
        <v>147</v>
      </c>
      <c r="C221" s="61" t="s">
        <v>712</v>
      </c>
      <c r="D221" s="7" t="s">
        <v>713</v>
      </c>
      <c r="E221" s="51" t="s">
        <v>559</v>
      </c>
      <c r="F221" s="69" t="s">
        <v>673</v>
      </c>
      <c r="G221" s="49">
        <v>4000</v>
      </c>
    </row>
    <row r="222" spans="1:7" ht="63.75" x14ac:dyDescent="0.2">
      <c r="A222" s="307">
        <v>205</v>
      </c>
      <c r="B222" s="61" t="s">
        <v>147</v>
      </c>
      <c r="C222" s="81" t="s">
        <v>714</v>
      </c>
      <c r="D222" s="69" t="s">
        <v>715</v>
      </c>
      <c r="E222" s="51" t="s">
        <v>559</v>
      </c>
      <c r="F222" s="69" t="s">
        <v>697</v>
      </c>
      <c r="G222" s="101"/>
    </row>
    <row r="223" spans="1:7" ht="77.25" thickBot="1" x14ac:dyDescent="0.25">
      <c r="A223" s="60">
        <v>206</v>
      </c>
      <c r="B223" s="89" t="s">
        <v>147</v>
      </c>
      <c r="C223" s="82" t="s">
        <v>716</v>
      </c>
      <c r="D223" s="71" t="s">
        <v>717</v>
      </c>
      <c r="E223" s="71" t="s">
        <v>559</v>
      </c>
      <c r="F223" s="71" t="s">
        <v>691</v>
      </c>
      <c r="G223" s="117"/>
    </row>
    <row r="224" spans="1:7" s="168" customFormat="1" ht="16.5" thickBot="1" x14ac:dyDescent="0.25">
      <c r="A224" s="169"/>
      <c r="B224" s="170"/>
      <c r="C224" s="171"/>
      <c r="D224" s="25"/>
      <c r="E224" s="25"/>
      <c r="F224" s="25"/>
      <c r="G224" s="177">
        <f>SUM(G202:G223)</f>
        <v>626000</v>
      </c>
    </row>
    <row r="225" spans="1:7" ht="24" customHeight="1" thickBot="1" x14ac:dyDescent="0.25">
      <c r="A225" s="456" t="s">
        <v>974</v>
      </c>
      <c r="B225" s="457"/>
      <c r="C225" s="457"/>
      <c r="D225" s="457"/>
      <c r="E225" s="457"/>
      <c r="F225" s="457"/>
      <c r="G225" s="458"/>
    </row>
    <row r="226" spans="1:7" ht="38.25" x14ac:dyDescent="0.2">
      <c r="A226" s="307">
        <v>207</v>
      </c>
      <c r="B226" s="83" t="s">
        <v>974</v>
      </c>
      <c r="C226" s="83" t="s">
        <v>194</v>
      </c>
      <c r="D226" s="55" t="s">
        <v>723</v>
      </c>
      <c r="E226" s="55" t="s">
        <v>430</v>
      </c>
      <c r="F226" s="55" t="s">
        <v>728</v>
      </c>
      <c r="G226" s="87">
        <v>150000</v>
      </c>
    </row>
    <row r="227" spans="1:7" ht="38.25" x14ac:dyDescent="0.2">
      <c r="A227" s="60">
        <v>208</v>
      </c>
      <c r="B227" s="61" t="s">
        <v>974</v>
      </c>
      <c r="C227" s="61" t="s">
        <v>720</v>
      </c>
      <c r="D227" s="7" t="s">
        <v>724</v>
      </c>
      <c r="E227" s="7" t="s">
        <v>430</v>
      </c>
      <c r="F227" s="7" t="s">
        <v>728</v>
      </c>
      <c r="G227" s="88">
        <v>148000</v>
      </c>
    </row>
    <row r="228" spans="1:7" ht="38.25" x14ac:dyDescent="0.2">
      <c r="A228" s="60">
        <v>209</v>
      </c>
      <c r="B228" s="61" t="s">
        <v>974</v>
      </c>
      <c r="C228" s="61" t="s">
        <v>721</v>
      </c>
      <c r="D228" s="7" t="s">
        <v>725</v>
      </c>
      <c r="E228" s="7" t="s">
        <v>430</v>
      </c>
      <c r="F228" s="7" t="s">
        <v>728</v>
      </c>
      <c r="G228" s="88">
        <v>50000</v>
      </c>
    </row>
    <row r="229" spans="1:7" ht="51" x14ac:dyDescent="0.2">
      <c r="A229" s="60">
        <v>210</v>
      </c>
      <c r="B229" s="61" t="s">
        <v>974</v>
      </c>
      <c r="C229" s="61" t="s">
        <v>722</v>
      </c>
      <c r="D229" s="7" t="s">
        <v>726</v>
      </c>
      <c r="E229" s="7" t="s">
        <v>430</v>
      </c>
      <c r="F229" s="7" t="s">
        <v>728</v>
      </c>
      <c r="G229" s="88">
        <v>150000</v>
      </c>
    </row>
    <row r="230" spans="1:7" ht="39" thickBot="1" x14ac:dyDescent="0.25">
      <c r="A230" s="310">
        <v>211</v>
      </c>
      <c r="B230" s="89" t="s">
        <v>974</v>
      </c>
      <c r="C230" s="89" t="s">
        <v>722</v>
      </c>
      <c r="D230" s="43" t="s">
        <v>727</v>
      </c>
      <c r="E230" s="43" t="s">
        <v>430</v>
      </c>
      <c r="F230" s="43" t="s">
        <v>728</v>
      </c>
      <c r="G230" s="90">
        <v>50000</v>
      </c>
    </row>
    <row r="231" spans="1:7" s="168" customFormat="1" ht="16.5" thickBot="1" x14ac:dyDescent="0.25">
      <c r="A231" s="161"/>
      <c r="B231" s="162"/>
      <c r="C231" s="163"/>
      <c r="D231" s="14"/>
      <c r="E231" s="14"/>
      <c r="F231" s="14"/>
      <c r="G231" s="178">
        <f>SUM(G226:G230)</f>
        <v>548000</v>
      </c>
    </row>
    <row r="232" spans="1:7" ht="24" customHeight="1" thickBot="1" x14ac:dyDescent="0.25">
      <c r="A232" s="465" t="s">
        <v>126</v>
      </c>
      <c r="B232" s="466"/>
      <c r="C232" s="466"/>
      <c r="D232" s="466"/>
      <c r="E232" s="466"/>
      <c r="F232" s="466"/>
      <c r="G232" s="467"/>
    </row>
    <row r="233" spans="1:7" s="74" customFormat="1" ht="67.5" customHeight="1" x14ac:dyDescent="0.2">
      <c r="A233" s="308">
        <v>212</v>
      </c>
      <c r="B233" s="86" t="s">
        <v>126</v>
      </c>
      <c r="C233" s="83" t="s">
        <v>976</v>
      </c>
      <c r="D233" s="55" t="s">
        <v>977</v>
      </c>
      <c r="E233" s="55" t="s">
        <v>979</v>
      </c>
      <c r="F233" s="55" t="s">
        <v>728</v>
      </c>
      <c r="G233" s="157">
        <v>6500</v>
      </c>
    </row>
    <row r="234" spans="1:7" s="74" customFormat="1" ht="66" customHeight="1" thickBot="1" x14ac:dyDescent="0.25">
      <c r="A234" s="309">
        <v>213</v>
      </c>
      <c r="B234" s="62" t="s">
        <v>126</v>
      </c>
      <c r="C234" s="61" t="s">
        <v>975</v>
      </c>
      <c r="D234" s="7" t="s">
        <v>978</v>
      </c>
      <c r="E234" s="7" t="s">
        <v>430</v>
      </c>
      <c r="F234" s="7" t="s">
        <v>728</v>
      </c>
      <c r="G234" s="158">
        <v>4500</v>
      </c>
    </row>
    <row r="235" spans="1:7" s="74" customFormat="1" ht="42.75" customHeight="1" x14ac:dyDescent="0.2">
      <c r="A235" s="308">
        <v>214</v>
      </c>
      <c r="B235" s="62" t="s">
        <v>126</v>
      </c>
      <c r="C235" s="61" t="s">
        <v>980</v>
      </c>
      <c r="D235" s="7" t="s">
        <v>983</v>
      </c>
      <c r="E235" s="7" t="s">
        <v>430</v>
      </c>
      <c r="F235" s="7" t="s">
        <v>728</v>
      </c>
      <c r="G235" s="158">
        <v>5000</v>
      </c>
    </row>
    <row r="236" spans="1:7" s="74" customFormat="1" ht="42.75" customHeight="1" thickBot="1" x14ac:dyDescent="0.25">
      <c r="A236" s="309">
        <v>215</v>
      </c>
      <c r="B236" s="62" t="s">
        <v>126</v>
      </c>
      <c r="C236" s="61" t="s">
        <v>981</v>
      </c>
      <c r="D236" s="7" t="s">
        <v>984</v>
      </c>
      <c r="E236" s="7" t="s">
        <v>430</v>
      </c>
      <c r="F236" s="7" t="s">
        <v>728</v>
      </c>
      <c r="G236" s="158">
        <v>4000</v>
      </c>
    </row>
    <row r="237" spans="1:7" s="74" customFormat="1" ht="42.75" customHeight="1" x14ac:dyDescent="0.2">
      <c r="A237" s="308">
        <v>216</v>
      </c>
      <c r="B237" s="62" t="s">
        <v>126</v>
      </c>
      <c r="C237" s="61" t="s">
        <v>982</v>
      </c>
      <c r="D237" s="7" t="s">
        <v>985</v>
      </c>
      <c r="E237" s="7" t="s">
        <v>430</v>
      </c>
      <c r="F237" s="7" t="s">
        <v>728</v>
      </c>
      <c r="G237" s="158">
        <v>3000</v>
      </c>
    </row>
    <row r="238" spans="1:7" s="74" customFormat="1" ht="42.75" customHeight="1" thickBot="1" x14ac:dyDescent="0.25">
      <c r="A238" s="309">
        <v>217</v>
      </c>
      <c r="B238" s="62" t="s">
        <v>126</v>
      </c>
      <c r="C238" s="61" t="s">
        <v>989</v>
      </c>
      <c r="D238" s="7" t="s">
        <v>986</v>
      </c>
      <c r="E238" s="7" t="s">
        <v>430</v>
      </c>
      <c r="F238" s="7" t="s">
        <v>728</v>
      </c>
      <c r="G238" s="158">
        <v>10000</v>
      </c>
    </row>
    <row r="239" spans="1:7" s="74" customFormat="1" ht="55.5" customHeight="1" x14ac:dyDescent="0.2">
      <c r="A239" s="308">
        <v>218</v>
      </c>
      <c r="B239" s="62" t="s">
        <v>126</v>
      </c>
      <c r="C239" s="61" t="s">
        <v>990</v>
      </c>
      <c r="D239" s="7" t="s">
        <v>987</v>
      </c>
      <c r="E239" s="7" t="s">
        <v>430</v>
      </c>
      <c r="F239" s="7" t="s">
        <v>728</v>
      </c>
      <c r="G239" s="158">
        <v>33000</v>
      </c>
    </row>
    <row r="240" spans="1:7" s="74" customFormat="1" ht="42.75" customHeight="1" thickBot="1" x14ac:dyDescent="0.25">
      <c r="A240" s="309">
        <v>219</v>
      </c>
      <c r="B240" s="62" t="s">
        <v>126</v>
      </c>
      <c r="C240" s="61" t="s">
        <v>991</v>
      </c>
      <c r="D240" s="7" t="s">
        <v>988</v>
      </c>
      <c r="E240" s="7" t="s">
        <v>430</v>
      </c>
      <c r="F240" s="7" t="s">
        <v>728</v>
      </c>
      <c r="G240" s="158">
        <v>5000</v>
      </c>
    </row>
    <row r="241" spans="1:7" s="74" customFormat="1" ht="42.75" customHeight="1" x14ac:dyDescent="0.2">
      <c r="A241" s="308">
        <v>220</v>
      </c>
      <c r="B241" s="62" t="s">
        <v>126</v>
      </c>
      <c r="C241" s="61" t="s">
        <v>992</v>
      </c>
      <c r="D241" s="7" t="s">
        <v>1020</v>
      </c>
      <c r="E241" s="7" t="s">
        <v>430</v>
      </c>
      <c r="F241" s="7" t="s">
        <v>728</v>
      </c>
      <c r="G241" s="158">
        <v>25000</v>
      </c>
    </row>
    <row r="242" spans="1:7" s="74" customFormat="1" ht="82.5" customHeight="1" thickBot="1" x14ac:dyDescent="0.25">
      <c r="A242" s="309">
        <v>221</v>
      </c>
      <c r="B242" s="62" t="s">
        <v>126</v>
      </c>
      <c r="C242" s="61" t="s">
        <v>993</v>
      </c>
      <c r="D242" s="7" t="s">
        <v>997</v>
      </c>
      <c r="E242" s="51" t="s">
        <v>999</v>
      </c>
      <c r="F242" s="7" t="s">
        <v>728</v>
      </c>
      <c r="G242" s="158">
        <v>2000</v>
      </c>
    </row>
    <row r="243" spans="1:7" s="74" customFormat="1" ht="82.5" customHeight="1" x14ac:dyDescent="0.2">
      <c r="A243" s="308">
        <v>222</v>
      </c>
      <c r="B243" s="62" t="s">
        <v>126</v>
      </c>
      <c r="C243" s="61" t="s">
        <v>994</v>
      </c>
      <c r="D243" s="7" t="s">
        <v>996</v>
      </c>
      <c r="E243" s="51" t="s">
        <v>1000</v>
      </c>
      <c r="F243" s="7" t="s">
        <v>728</v>
      </c>
      <c r="G243" s="158">
        <v>4000</v>
      </c>
    </row>
    <row r="244" spans="1:7" s="74" customFormat="1" ht="82.5" customHeight="1" thickBot="1" x14ac:dyDescent="0.25">
      <c r="A244" s="309">
        <v>223</v>
      </c>
      <c r="B244" s="62" t="s">
        <v>126</v>
      </c>
      <c r="C244" s="61" t="s">
        <v>995</v>
      </c>
      <c r="D244" s="7" t="s">
        <v>998</v>
      </c>
      <c r="E244" s="51" t="s">
        <v>1001</v>
      </c>
      <c r="F244" s="7" t="s">
        <v>728</v>
      </c>
      <c r="G244" s="158">
        <v>1500</v>
      </c>
    </row>
    <row r="245" spans="1:7" s="74" customFormat="1" ht="117.75" customHeight="1" x14ac:dyDescent="0.2">
      <c r="A245" s="308">
        <v>224</v>
      </c>
      <c r="B245" s="62" t="s">
        <v>126</v>
      </c>
      <c r="C245" s="61" t="s">
        <v>1008</v>
      </c>
      <c r="D245" s="7" t="s">
        <v>1016</v>
      </c>
      <c r="E245" s="7" t="s">
        <v>430</v>
      </c>
      <c r="F245" s="7" t="s">
        <v>728</v>
      </c>
      <c r="G245" s="49">
        <v>25000</v>
      </c>
    </row>
    <row r="246" spans="1:7" s="74" customFormat="1" ht="63.75" customHeight="1" thickBot="1" x14ac:dyDescent="0.25">
      <c r="A246" s="309">
        <v>225</v>
      </c>
      <c r="B246" s="62" t="s">
        <v>126</v>
      </c>
      <c r="C246" s="61" t="s">
        <v>1009</v>
      </c>
      <c r="D246" s="7" t="s">
        <v>1017</v>
      </c>
      <c r="E246" s="7" t="s">
        <v>430</v>
      </c>
      <c r="F246" s="7" t="s">
        <v>728</v>
      </c>
      <c r="G246" s="49">
        <v>6000</v>
      </c>
    </row>
    <row r="247" spans="1:7" s="74" customFormat="1" ht="63.75" customHeight="1" x14ac:dyDescent="0.2">
      <c r="A247" s="308">
        <v>226</v>
      </c>
      <c r="B247" s="62" t="s">
        <v>126</v>
      </c>
      <c r="C247" s="61" t="s">
        <v>1010</v>
      </c>
      <c r="D247" s="7" t="s">
        <v>1002</v>
      </c>
      <c r="E247" s="7" t="s">
        <v>430</v>
      </c>
      <c r="F247" s="7" t="s">
        <v>728</v>
      </c>
      <c r="G247" s="49">
        <v>1000</v>
      </c>
    </row>
    <row r="248" spans="1:7" s="74" customFormat="1" ht="63.75" customHeight="1" thickBot="1" x14ac:dyDescent="0.25">
      <c r="A248" s="309">
        <v>227</v>
      </c>
      <c r="B248" s="62" t="s">
        <v>126</v>
      </c>
      <c r="C248" s="61" t="s">
        <v>1011</v>
      </c>
      <c r="D248" s="7" t="s">
        <v>1003</v>
      </c>
      <c r="E248" s="7" t="s">
        <v>430</v>
      </c>
      <c r="F248" s="7" t="s">
        <v>728</v>
      </c>
      <c r="G248" s="49">
        <v>1000</v>
      </c>
    </row>
    <row r="249" spans="1:7" s="74" customFormat="1" ht="63.75" customHeight="1" x14ac:dyDescent="0.2">
      <c r="A249" s="308">
        <v>228</v>
      </c>
      <c r="B249" s="62" t="s">
        <v>126</v>
      </c>
      <c r="C249" s="61" t="s">
        <v>1012</v>
      </c>
      <c r="D249" s="7" t="s">
        <v>1004</v>
      </c>
      <c r="E249" s="7" t="s">
        <v>430</v>
      </c>
      <c r="F249" s="7" t="s">
        <v>728</v>
      </c>
      <c r="G249" s="49">
        <v>3000</v>
      </c>
    </row>
    <row r="250" spans="1:7" s="74" customFormat="1" ht="66.75" customHeight="1" thickBot="1" x14ac:dyDescent="0.25">
      <c r="A250" s="309">
        <v>229</v>
      </c>
      <c r="B250" s="62" t="s">
        <v>126</v>
      </c>
      <c r="C250" s="61" t="s">
        <v>1005</v>
      </c>
      <c r="D250" s="7" t="s">
        <v>1018</v>
      </c>
      <c r="E250" s="7" t="s">
        <v>430</v>
      </c>
      <c r="F250" s="7" t="s">
        <v>728</v>
      </c>
      <c r="G250" s="49">
        <v>3000</v>
      </c>
    </row>
    <row r="251" spans="1:7" s="74" customFormat="1" ht="63.75" customHeight="1" x14ac:dyDescent="0.2">
      <c r="A251" s="308">
        <v>230</v>
      </c>
      <c r="B251" s="62" t="s">
        <v>126</v>
      </c>
      <c r="C251" s="61" t="s">
        <v>1013</v>
      </c>
      <c r="D251" s="7" t="s">
        <v>1006</v>
      </c>
      <c r="E251" s="7" t="s">
        <v>430</v>
      </c>
      <c r="F251" s="7" t="s">
        <v>728</v>
      </c>
      <c r="G251" s="49">
        <v>2000</v>
      </c>
    </row>
    <row r="252" spans="1:7" s="74" customFormat="1" ht="63.75" customHeight="1" thickBot="1" x14ac:dyDescent="0.25">
      <c r="A252" s="309">
        <v>231</v>
      </c>
      <c r="B252" s="62" t="s">
        <v>126</v>
      </c>
      <c r="C252" s="61" t="s">
        <v>1014</v>
      </c>
      <c r="D252" s="7" t="s">
        <v>1007</v>
      </c>
      <c r="E252" s="7" t="s">
        <v>430</v>
      </c>
      <c r="F252" s="7" t="s">
        <v>728</v>
      </c>
      <c r="G252" s="159"/>
    </row>
    <row r="253" spans="1:7" s="74" customFormat="1" ht="63.75" customHeight="1" thickBot="1" x14ac:dyDescent="0.25">
      <c r="A253" s="308">
        <v>232</v>
      </c>
      <c r="B253" s="84" t="s">
        <v>126</v>
      </c>
      <c r="C253" s="89" t="s">
        <v>1015</v>
      </c>
      <c r="D253" s="43" t="s">
        <v>1019</v>
      </c>
      <c r="E253" s="43" t="s">
        <v>430</v>
      </c>
      <c r="F253" s="43" t="s">
        <v>728</v>
      </c>
      <c r="G253" s="160"/>
    </row>
    <row r="254" spans="1:7" s="74" customFormat="1" ht="18.75" customHeight="1" thickBot="1" x14ac:dyDescent="0.25">
      <c r="A254" s="161"/>
      <c r="B254" s="162"/>
      <c r="C254" s="163"/>
      <c r="D254" s="14"/>
      <c r="E254" s="14"/>
      <c r="F254" s="14"/>
      <c r="G254" s="179">
        <f>SUM(G233:G253)</f>
        <v>144500</v>
      </c>
    </row>
    <row r="255" spans="1:7" ht="19.5" thickBot="1" x14ac:dyDescent="0.25">
      <c r="A255" s="164"/>
      <c r="B255" s="165"/>
      <c r="C255" s="166"/>
      <c r="D255" s="167"/>
      <c r="E255" s="167"/>
      <c r="F255" s="167"/>
      <c r="G255" s="172">
        <f>G231+G224+G200+G163+G140+G110+G83+G52+G23+G254</f>
        <v>12227228.120000001</v>
      </c>
    </row>
    <row r="256" spans="1:7" ht="26.25" customHeight="1" thickBot="1" x14ac:dyDescent="0.25">
      <c r="A256" s="459" t="s">
        <v>735</v>
      </c>
      <c r="B256" s="460"/>
      <c r="C256" s="460"/>
      <c r="D256" s="460"/>
      <c r="E256" s="460"/>
      <c r="F256" s="460"/>
      <c r="G256" s="461"/>
    </row>
    <row r="257" spans="1:7" ht="51" x14ac:dyDescent="0.2">
      <c r="A257" s="311">
        <v>233</v>
      </c>
      <c r="B257" s="8" t="s">
        <v>735</v>
      </c>
      <c r="C257" s="8" t="s">
        <v>736</v>
      </c>
      <c r="D257" s="6" t="s">
        <v>738</v>
      </c>
      <c r="E257" s="6" t="s">
        <v>430</v>
      </c>
      <c r="F257" s="6" t="s">
        <v>737</v>
      </c>
      <c r="G257" s="135"/>
    </row>
    <row r="258" spans="1:7" ht="51" x14ac:dyDescent="0.2">
      <c r="A258" s="312">
        <v>234</v>
      </c>
      <c r="B258" s="61" t="s">
        <v>735</v>
      </c>
      <c r="C258" s="61" t="s">
        <v>736</v>
      </c>
      <c r="D258" s="7" t="s">
        <v>739</v>
      </c>
      <c r="E258" s="7" t="s">
        <v>430</v>
      </c>
      <c r="F258" s="7" t="s">
        <v>737</v>
      </c>
      <c r="G258" s="134"/>
    </row>
    <row r="259" spans="1:7" ht="51" x14ac:dyDescent="0.2">
      <c r="A259" s="311">
        <v>235</v>
      </c>
      <c r="B259" s="61" t="s">
        <v>735</v>
      </c>
      <c r="C259" s="61" t="s">
        <v>736</v>
      </c>
      <c r="D259" s="7" t="s">
        <v>740</v>
      </c>
      <c r="E259" s="7" t="s">
        <v>430</v>
      </c>
      <c r="F259" s="7" t="s">
        <v>737</v>
      </c>
      <c r="G259" s="134"/>
    </row>
    <row r="260" spans="1:7" ht="51" x14ac:dyDescent="0.2">
      <c r="A260" s="312">
        <v>236</v>
      </c>
      <c r="B260" s="61" t="s">
        <v>735</v>
      </c>
      <c r="C260" s="61" t="s">
        <v>736</v>
      </c>
      <c r="D260" s="7" t="s">
        <v>741</v>
      </c>
      <c r="E260" s="7" t="s">
        <v>430</v>
      </c>
      <c r="F260" s="7" t="s">
        <v>737</v>
      </c>
      <c r="G260" s="134"/>
    </row>
    <row r="261" spans="1:7" ht="76.5" x14ac:dyDescent="0.2">
      <c r="A261" s="311">
        <v>237</v>
      </c>
      <c r="B261" s="61" t="s">
        <v>735</v>
      </c>
      <c r="C261" s="61" t="s">
        <v>742</v>
      </c>
      <c r="D261" s="7" t="s">
        <v>739</v>
      </c>
      <c r="E261" s="7" t="s">
        <v>430</v>
      </c>
      <c r="F261" s="7" t="s">
        <v>743</v>
      </c>
      <c r="G261" s="134"/>
    </row>
    <row r="262" spans="1:7" ht="63.75" x14ac:dyDescent="0.2">
      <c r="A262" s="312">
        <v>238</v>
      </c>
      <c r="B262" s="61" t="s">
        <v>735</v>
      </c>
      <c r="C262" s="61" t="s">
        <v>744</v>
      </c>
      <c r="D262" s="7" t="s">
        <v>745</v>
      </c>
      <c r="E262" s="7" t="s">
        <v>746</v>
      </c>
      <c r="F262" s="7" t="s">
        <v>747</v>
      </c>
      <c r="G262" s="134">
        <v>350000</v>
      </c>
    </row>
    <row r="263" spans="1:7" ht="76.5" x14ac:dyDescent="0.2">
      <c r="A263" s="311">
        <v>239</v>
      </c>
      <c r="B263" s="61" t="s">
        <v>735</v>
      </c>
      <c r="C263" s="61" t="s">
        <v>748</v>
      </c>
      <c r="D263" s="7" t="s">
        <v>749</v>
      </c>
      <c r="E263" s="7" t="s">
        <v>430</v>
      </c>
      <c r="F263" s="7" t="s">
        <v>750</v>
      </c>
      <c r="G263" s="134"/>
    </row>
    <row r="264" spans="1:7" ht="54.75" customHeight="1" x14ac:dyDescent="0.2">
      <c r="A264" s="312">
        <v>240</v>
      </c>
      <c r="B264" s="61" t="s">
        <v>735</v>
      </c>
      <c r="C264" s="61" t="s">
        <v>751</v>
      </c>
      <c r="D264" s="7" t="s">
        <v>752</v>
      </c>
      <c r="E264" s="7" t="s">
        <v>430</v>
      </c>
      <c r="F264" s="7" t="s">
        <v>753</v>
      </c>
      <c r="G264" s="134"/>
    </row>
    <row r="265" spans="1:7" ht="51" x14ac:dyDescent="0.2">
      <c r="A265" s="311">
        <v>241</v>
      </c>
      <c r="B265" s="61" t="s">
        <v>735</v>
      </c>
      <c r="C265" s="61" t="s">
        <v>754</v>
      </c>
      <c r="D265" s="7" t="s">
        <v>755</v>
      </c>
      <c r="E265" s="7" t="s">
        <v>430</v>
      </c>
      <c r="F265" s="7" t="s">
        <v>750</v>
      </c>
      <c r="G265" s="134"/>
    </row>
    <row r="266" spans="1:7" ht="51" x14ac:dyDescent="0.2">
      <c r="A266" s="312">
        <v>242</v>
      </c>
      <c r="B266" s="61" t="s">
        <v>735</v>
      </c>
      <c r="C266" s="61" t="s">
        <v>756</v>
      </c>
      <c r="D266" s="7" t="s">
        <v>758</v>
      </c>
      <c r="E266" s="7" t="s">
        <v>430</v>
      </c>
      <c r="F266" s="7" t="s">
        <v>757</v>
      </c>
      <c r="G266" s="134"/>
    </row>
    <row r="267" spans="1:7" ht="38.25" x14ac:dyDescent="0.2">
      <c r="A267" s="311">
        <v>243</v>
      </c>
      <c r="B267" s="61" t="s">
        <v>735</v>
      </c>
      <c r="C267" s="61" t="s">
        <v>759</v>
      </c>
      <c r="D267" s="7" t="s">
        <v>760</v>
      </c>
      <c r="E267" s="7" t="s">
        <v>430</v>
      </c>
      <c r="F267" s="7" t="s">
        <v>761</v>
      </c>
      <c r="G267" s="134"/>
    </row>
    <row r="268" spans="1:7" ht="51" x14ac:dyDescent="0.2">
      <c r="A268" s="312">
        <v>244</v>
      </c>
      <c r="B268" s="61" t="s">
        <v>735</v>
      </c>
      <c r="C268" s="61" t="s">
        <v>762</v>
      </c>
      <c r="D268" s="7" t="s">
        <v>763</v>
      </c>
      <c r="E268" s="7" t="s">
        <v>770</v>
      </c>
      <c r="F268" s="7" t="s">
        <v>747</v>
      </c>
      <c r="G268" s="134">
        <v>55000</v>
      </c>
    </row>
    <row r="269" spans="1:7" ht="51" x14ac:dyDescent="0.2">
      <c r="A269" s="311">
        <v>245</v>
      </c>
      <c r="B269" s="61" t="s">
        <v>735</v>
      </c>
      <c r="C269" s="61" t="s">
        <v>764</v>
      </c>
      <c r="D269" s="7" t="s">
        <v>765</v>
      </c>
      <c r="E269" s="7" t="s">
        <v>769</v>
      </c>
      <c r="F269" s="7" t="s">
        <v>747</v>
      </c>
      <c r="G269" s="134">
        <v>500000</v>
      </c>
    </row>
    <row r="270" spans="1:7" ht="51" x14ac:dyDescent="0.2">
      <c r="A270" s="312">
        <v>246</v>
      </c>
      <c r="B270" s="61" t="s">
        <v>735</v>
      </c>
      <c r="C270" s="61" t="s">
        <v>766</v>
      </c>
      <c r="D270" s="7" t="s">
        <v>767</v>
      </c>
      <c r="E270" s="7" t="s">
        <v>771</v>
      </c>
      <c r="F270" s="7" t="s">
        <v>747</v>
      </c>
      <c r="G270" s="134">
        <v>12000</v>
      </c>
    </row>
    <row r="271" spans="1:7" ht="140.25" x14ac:dyDescent="0.2">
      <c r="A271" s="311">
        <v>247</v>
      </c>
      <c r="B271" s="61" t="s">
        <v>735</v>
      </c>
      <c r="C271" s="61" t="s">
        <v>766</v>
      </c>
      <c r="D271" s="7" t="s">
        <v>768</v>
      </c>
      <c r="E271" s="7" t="s">
        <v>772</v>
      </c>
      <c r="F271" s="7" t="s">
        <v>747</v>
      </c>
      <c r="G271" s="134">
        <v>1900000</v>
      </c>
    </row>
    <row r="272" spans="1:7" ht="51" x14ac:dyDescent="0.2">
      <c r="A272" s="312">
        <v>248</v>
      </c>
      <c r="B272" s="61" t="s">
        <v>735</v>
      </c>
      <c r="C272" s="61" t="s">
        <v>773</v>
      </c>
      <c r="D272" s="7" t="s">
        <v>774</v>
      </c>
      <c r="E272" s="7" t="s">
        <v>430</v>
      </c>
      <c r="F272" s="7" t="s">
        <v>775</v>
      </c>
      <c r="G272" s="134"/>
    </row>
    <row r="273" spans="1:7" ht="51" x14ac:dyDescent="0.2">
      <c r="A273" s="311">
        <v>249</v>
      </c>
      <c r="B273" s="61" t="s">
        <v>735</v>
      </c>
      <c r="C273" s="61" t="s">
        <v>776</v>
      </c>
      <c r="D273" s="7" t="s">
        <v>777</v>
      </c>
      <c r="E273" s="7" t="s">
        <v>430</v>
      </c>
      <c r="F273" s="7" t="s">
        <v>775</v>
      </c>
      <c r="G273" s="134"/>
    </row>
    <row r="274" spans="1:7" ht="63.75" x14ac:dyDescent="0.2">
      <c r="A274" s="312">
        <v>250</v>
      </c>
      <c r="B274" s="61" t="s">
        <v>735</v>
      </c>
      <c r="C274" s="61" t="s">
        <v>742</v>
      </c>
      <c r="D274" s="7" t="s">
        <v>778</v>
      </c>
      <c r="E274" s="7" t="s">
        <v>430</v>
      </c>
      <c r="F274" s="7" t="s">
        <v>779</v>
      </c>
      <c r="G274" s="134"/>
    </row>
    <row r="275" spans="1:7" ht="63.75" x14ac:dyDescent="0.2">
      <c r="A275" s="311">
        <v>251</v>
      </c>
      <c r="B275" s="61" t="s">
        <v>735</v>
      </c>
      <c r="C275" s="61" t="s">
        <v>780</v>
      </c>
      <c r="D275" s="7" t="s">
        <v>778</v>
      </c>
      <c r="E275" s="7" t="s">
        <v>430</v>
      </c>
      <c r="F275" s="7" t="s">
        <v>781</v>
      </c>
      <c r="G275" s="134"/>
    </row>
    <row r="276" spans="1:7" ht="63.75" x14ac:dyDescent="0.2">
      <c r="A276" s="312">
        <v>252</v>
      </c>
      <c r="B276" s="61" t="s">
        <v>735</v>
      </c>
      <c r="C276" s="61" t="s">
        <v>782</v>
      </c>
      <c r="D276" s="7" t="s">
        <v>783</v>
      </c>
      <c r="E276" s="7" t="s">
        <v>430</v>
      </c>
      <c r="F276" s="7" t="s">
        <v>784</v>
      </c>
      <c r="G276" s="134"/>
    </row>
    <row r="277" spans="1:7" ht="51" x14ac:dyDescent="0.2">
      <c r="A277" s="311">
        <v>253</v>
      </c>
      <c r="B277" s="61" t="s">
        <v>735</v>
      </c>
      <c r="C277" s="61" t="s">
        <v>785</v>
      </c>
      <c r="D277" s="7" t="s">
        <v>783</v>
      </c>
      <c r="E277" s="7" t="s">
        <v>430</v>
      </c>
      <c r="F277" s="7" t="s">
        <v>786</v>
      </c>
      <c r="G277" s="134"/>
    </row>
    <row r="278" spans="1:7" ht="51" x14ac:dyDescent="0.2">
      <c r="A278" s="312">
        <v>254</v>
      </c>
      <c r="B278" s="61" t="s">
        <v>735</v>
      </c>
      <c r="C278" s="61" t="s">
        <v>787</v>
      </c>
      <c r="D278" s="7" t="s">
        <v>788</v>
      </c>
      <c r="E278" s="7" t="s">
        <v>430</v>
      </c>
      <c r="F278" s="7" t="s">
        <v>786</v>
      </c>
      <c r="G278" s="134"/>
    </row>
    <row r="279" spans="1:7" ht="63.75" x14ac:dyDescent="0.2">
      <c r="A279" s="311">
        <v>255</v>
      </c>
      <c r="B279" s="61" t="s">
        <v>735</v>
      </c>
      <c r="C279" s="61" t="s">
        <v>789</v>
      </c>
      <c r="D279" s="7" t="s">
        <v>790</v>
      </c>
      <c r="E279" s="7" t="s">
        <v>791</v>
      </c>
      <c r="F279" s="7" t="s">
        <v>747</v>
      </c>
      <c r="G279" s="134">
        <v>362000</v>
      </c>
    </row>
    <row r="280" spans="1:7" ht="51" x14ac:dyDescent="0.2">
      <c r="A280" s="312">
        <v>256</v>
      </c>
      <c r="B280" s="61" t="s">
        <v>735</v>
      </c>
      <c r="C280" s="61" t="s">
        <v>792</v>
      </c>
      <c r="D280" s="7" t="s">
        <v>794</v>
      </c>
      <c r="E280" s="7" t="s">
        <v>770</v>
      </c>
      <c r="F280" s="7" t="s">
        <v>747</v>
      </c>
      <c r="G280" s="134">
        <v>10000</v>
      </c>
    </row>
    <row r="281" spans="1:7" ht="63.75" x14ac:dyDescent="0.2">
      <c r="A281" s="311">
        <v>257</v>
      </c>
      <c r="B281" s="61" t="s">
        <v>735</v>
      </c>
      <c r="C281" s="61" t="s">
        <v>795</v>
      </c>
      <c r="D281" s="7" t="s">
        <v>796</v>
      </c>
      <c r="E281" s="7" t="s">
        <v>430</v>
      </c>
      <c r="F281" s="7" t="s">
        <v>797</v>
      </c>
      <c r="G281" s="134"/>
    </row>
    <row r="282" spans="1:7" ht="63.75" x14ac:dyDescent="0.2">
      <c r="A282" s="312">
        <v>258</v>
      </c>
      <c r="B282" s="61" t="s">
        <v>735</v>
      </c>
      <c r="C282" s="61" t="s">
        <v>792</v>
      </c>
      <c r="D282" s="7" t="s">
        <v>798</v>
      </c>
      <c r="E282" s="7" t="s">
        <v>799</v>
      </c>
      <c r="F282" s="7" t="s">
        <v>747</v>
      </c>
      <c r="G282" s="134">
        <v>195000</v>
      </c>
    </row>
    <row r="283" spans="1:7" ht="51" x14ac:dyDescent="0.2">
      <c r="A283" s="311">
        <v>259</v>
      </c>
      <c r="B283" s="61" t="s">
        <v>735</v>
      </c>
      <c r="C283" s="61" t="s">
        <v>800</v>
      </c>
      <c r="D283" s="7" t="s">
        <v>801</v>
      </c>
      <c r="E283" s="7" t="s">
        <v>770</v>
      </c>
      <c r="F283" s="7" t="s">
        <v>747</v>
      </c>
      <c r="G283" s="134">
        <v>45000</v>
      </c>
    </row>
    <row r="284" spans="1:7" ht="51" x14ac:dyDescent="0.2">
      <c r="A284" s="312">
        <v>260</v>
      </c>
      <c r="B284" s="61" t="s">
        <v>735</v>
      </c>
      <c r="C284" s="61" t="s">
        <v>800</v>
      </c>
      <c r="D284" s="7" t="s">
        <v>802</v>
      </c>
      <c r="E284" s="7" t="s">
        <v>770</v>
      </c>
      <c r="F284" s="7" t="s">
        <v>747</v>
      </c>
      <c r="G284" s="134">
        <v>500000</v>
      </c>
    </row>
    <row r="285" spans="1:7" ht="51" x14ac:dyDescent="0.2">
      <c r="A285" s="311">
        <v>261</v>
      </c>
      <c r="B285" s="61" t="s">
        <v>735</v>
      </c>
      <c r="C285" s="61" t="s">
        <v>803</v>
      </c>
      <c r="D285" s="7" t="s">
        <v>804</v>
      </c>
      <c r="E285" s="7" t="s">
        <v>430</v>
      </c>
      <c r="F285" s="7" t="s">
        <v>786</v>
      </c>
      <c r="G285" s="134"/>
    </row>
    <row r="286" spans="1:7" ht="51" x14ac:dyDescent="0.2">
      <c r="A286" s="312">
        <v>262</v>
      </c>
      <c r="B286" s="61" t="s">
        <v>735</v>
      </c>
      <c r="C286" s="61" t="s">
        <v>805</v>
      </c>
      <c r="D286" s="7" t="s">
        <v>804</v>
      </c>
      <c r="E286" s="7" t="s">
        <v>430</v>
      </c>
      <c r="F286" s="7" t="s">
        <v>786</v>
      </c>
      <c r="G286" s="134"/>
    </row>
    <row r="287" spans="1:7" ht="51" x14ac:dyDescent="0.2">
      <c r="A287" s="311">
        <v>263</v>
      </c>
      <c r="B287" s="61" t="s">
        <v>735</v>
      </c>
      <c r="C287" s="61" t="s">
        <v>806</v>
      </c>
      <c r="D287" s="7" t="s">
        <v>807</v>
      </c>
      <c r="E287" s="7" t="s">
        <v>430</v>
      </c>
      <c r="F287" s="7" t="s">
        <v>786</v>
      </c>
      <c r="G287" s="134"/>
    </row>
    <row r="288" spans="1:7" ht="63.75" x14ac:dyDescent="0.2">
      <c r="A288" s="312">
        <v>264</v>
      </c>
      <c r="B288" s="61" t="s">
        <v>735</v>
      </c>
      <c r="C288" s="61" t="s">
        <v>808</v>
      </c>
      <c r="D288" s="7" t="s">
        <v>810</v>
      </c>
      <c r="E288" s="7" t="s">
        <v>430</v>
      </c>
      <c r="F288" s="7" t="s">
        <v>809</v>
      </c>
      <c r="G288" s="134"/>
    </row>
    <row r="289" spans="1:7" ht="51" x14ac:dyDescent="0.2">
      <c r="A289" s="311">
        <v>265</v>
      </c>
      <c r="B289" s="61" t="s">
        <v>735</v>
      </c>
      <c r="C289" s="61" t="s">
        <v>811</v>
      </c>
      <c r="D289" s="7" t="s">
        <v>812</v>
      </c>
      <c r="E289" s="7" t="s">
        <v>430</v>
      </c>
      <c r="F289" s="7" t="s">
        <v>786</v>
      </c>
      <c r="G289" s="134"/>
    </row>
    <row r="290" spans="1:7" ht="51" x14ac:dyDescent="0.2">
      <c r="A290" s="312">
        <v>266</v>
      </c>
      <c r="B290" s="61" t="s">
        <v>735</v>
      </c>
      <c r="C290" s="61" t="s">
        <v>813</v>
      </c>
      <c r="D290" s="7" t="s">
        <v>814</v>
      </c>
      <c r="E290" s="7" t="s">
        <v>430</v>
      </c>
      <c r="F290" s="7" t="s">
        <v>786</v>
      </c>
      <c r="G290" s="134"/>
    </row>
    <row r="291" spans="1:7" ht="51" x14ac:dyDescent="0.2">
      <c r="A291" s="311">
        <v>267</v>
      </c>
      <c r="B291" s="61" t="s">
        <v>735</v>
      </c>
      <c r="C291" s="61" t="s">
        <v>815</v>
      </c>
      <c r="D291" s="7" t="s">
        <v>816</v>
      </c>
      <c r="E291" s="7" t="s">
        <v>430</v>
      </c>
      <c r="F291" s="7"/>
      <c r="G291" s="134"/>
    </row>
    <row r="292" spans="1:7" ht="63.75" x14ac:dyDescent="0.2">
      <c r="A292" s="312">
        <v>268</v>
      </c>
      <c r="B292" s="61" t="s">
        <v>735</v>
      </c>
      <c r="C292" s="61" t="s">
        <v>817</v>
      </c>
      <c r="D292" s="7" t="s">
        <v>818</v>
      </c>
      <c r="E292" s="7" t="s">
        <v>430</v>
      </c>
      <c r="F292" s="7" t="s">
        <v>819</v>
      </c>
      <c r="G292" s="134"/>
    </row>
    <row r="293" spans="1:7" ht="38.25" x14ac:dyDescent="0.2">
      <c r="A293" s="311">
        <v>269</v>
      </c>
      <c r="B293" s="61" t="s">
        <v>735</v>
      </c>
      <c r="C293" s="61" t="s">
        <v>821</v>
      </c>
      <c r="D293" s="7" t="s">
        <v>820</v>
      </c>
      <c r="E293" s="7" t="s">
        <v>430</v>
      </c>
      <c r="F293" s="7" t="s">
        <v>786</v>
      </c>
      <c r="G293" s="134"/>
    </row>
    <row r="294" spans="1:7" ht="51" x14ac:dyDescent="0.2">
      <c r="A294" s="312">
        <v>270</v>
      </c>
      <c r="B294" s="61" t="s">
        <v>735</v>
      </c>
      <c r="C294" s="61" t="s">
        <v>822</v>
      </c>
      <c r="D294" s="7" t="s">
        <v>823</v>
      </c>
      <c r="E294" s="7" t="s">
        <v>430</v>
      </c>
      <c r="F294" s="7" t="s">
        <v>786</v>
      </c>
      <c r="G294" s="134"/>
    </row>
    <row r="295" spans="1:7" ht="51" x14ac:dyDescent="0.2">
      <c r="A295" s="311">
        <v>271</v>
      </c>
      <c r="B295" s="61" t="s">
        <v>735</v>
      </c>
      <c r="C295" s="61" t="s">
        <v>824</v>
      </c>
      <c r="D295" s="7" t="s">
        <v>825</v>
      </c>
      <c r="E295" s="7" t="s">
        <v>430</v>
      </c>
      <c r="F295" s="7" t="s">
        <v>786</v>
      </c>
      <c r="G295" s="134"/>
    </row>
    <row r="296" spans="1:7" ht="51" x14ac:dyDescent="0.2">
      <c r="A296" s="312">
        <v>272</v>
      </c>
      <c r="B296" s="61" t="s">
        <v>735</v>
      </c>
      <c r="C296" s="61" t="s">
        <v>826</v>
      </c>
      <c r="D296" s="7" t="s">
        <v>827</v>
      </c>
      <c r="E296" s="7" t="s">
        <v>828</v>
      </c>
      <c r="F296" s="7" t="s">
        <v>747</v>
      </c>
      <c r="G296" s="134">
        <v>210000</v>
      </c>
    </row>
    <row r="297" spans="1:7" ht="51" x14ac:dyDescent="0.2">
      <c r="A297" s="311">
        <v>273</v>
      </c>
      <c r="B297" s="61" t="s">
        <v>735</v>
      </c>
      <c r="C297" s="61" t="s">
        <v>829</v>
      </c>
      <c r="D297" s="7" t="s">
        <v>830</v>
      </c>
      <c r="E297" s="7" t="s">
        <v>831</v>
      </c>
      <c r="F297" s="7" t="s">
        <v>747</v>
      </c>
      <c r="G297" s="134">
        <v>139000</v>
      </c>
    </row>
    <row r="298" spans="1:7" ht="51" x14ac:dyDescent="0.2">
      <c r="A298" s="312">
        <v>274</v>
      </c>
      <c r="B298" s="61" t="s">
        <v>735</v>
      </c>
      <c r="C298" s="61" t="s">
        <v>832</v>
      </c>
      <c r="D298" s="7" t="s">
        <v>833</v>
      </c>
      <c r="E298" s="7" t="s">
        <v>770</v>
      </c>
      <c r="F298" s="7" t="s">
        <v>747</v>
      </c>
      <c r="G298" s="134">
        <v>480000</v>
      </c>
    </row>
    <row r="299" spans="1:7" ht="51" x14ac:dyDescent="0.2">
      <c r="A299" s="311">
        <v>275</v>
      </c>
      <c r="B299" s="61" t="s">
        <v>735</v>
      </c>
      <c r="C299" s="61" t="s">
        <v>834</v>
      </c>
      <c r="D299" s="7" t="s">
        <v>835</v>
      </c>
      <c r="E299" s="7" t="s">
        <v>770</v>
      </c>
      <c r="F299" s="7" t="s">
        <v>747</v>
      </c>
      <c r="G299" s="134">
        <v>410000</v>
      </c>
    </row>
    <row r="300" spans="1:7" ht="63.75" x14ac:dyDescent="0.2">
      <c r="A300" s="312">
        <v>276</v>
      </c>
      <c r="B300" s="61" t="s">
        <v>735</v>
      </c>
      <c r="C300" s="61" t="s">
        <v>836</v>
      </c>
      <c r="D300" s="7" t="s">
        <v>837</v>
      </c>
      <c r="E300" s="7" t="s">
        <v>838</v>
      </c>
      <c r="F300" s="7" t="s">
        <v>747</v>
      </c>
      <c r="G300" s="134">
        <v>40000</v>
      </c>
    </row>
    <row r="301" spans="1:7" ht="51" x14ac:dyDescent="0.2">
      <c r="A301" s="311">
        <v>277</v>
      </c>
      <c r="B301" s="61" t="s">
        <v>735</v>
      </c>
      <c r="C301" s="61" t="s">
        <v>839</v>
      </c>
      <c r="D301" s="7" t="s">
        <v>833</v>
      </c>
      <c r="E301" s="7" t="s">
        <v>770</v>
      </c>
      <c r="F301" s="7" t="s">
        <v>747</v>
      </c>
      <c r="G301" s="134">
        <v>5000</v>
      </c>
    </row>
    <row r="302" spans="1:7" ht="89.25" x14ac:dyDescent="0.2">
      <c r="A302" s="312">
        <v>278</v>
      </c>
      <c r="B302" s="61" t="s">
        <v>735</v>
      </c>
      <c r="C302" s="61" t="s">
        <v>840</v>
      </c>
      <c r="D302" s="7" t="s">
        <v>833</v>
      </c>
      <c r="E302" s="7" t="s">
        <v>841</v>
      </c>
      <c r="F302" s="7" t="s">
        <v>747</v>
      </c>
      <c r="G302" s="134">
        <v>640000</v>
      </c>
    </row>
    <row r="303" spans="1:7" ht="51" x14ac:dyDescent="0.2">
      <c r="A303" s="311">
        <v>279</v>
      </c>
      <c r="B303" s="61" t="s">
        <v>735</v>
      </c>
      <c r="C303" s="61" t="s">
        <v>842</v>
      </c>
      <c r="D303" s="7" t="s">
        <v>833</v>
      </c>
      <c r="E303" s="7" t="s">
        <v>843</v>
      </c>
      <c r="F303" s="7" t="s">
        <v>747</v>
      </c>
      <c r="G303" s="134">
        <v>375000</v>
      </c>
    </row>
    <row r="304" spans="1:7" ht="51" x14ac:dyDescent="0.2">
      <c r="A304" s="312">
        <v>280</v>
      </c>
      <c r="B304" s="61" t="s">
        <v>735</v>
      </c>
      <c r="C304" s="61" t="s">
        <v>844</v>
      </c>
      <c r="D304" s="7" t="s">
        <v>845</v>
      </c>
      <c r="E304" s="7" t="s">
        <v>770</v>
      </c>
      <c r="F304" s="7" t="s">
        <v>846</v>
      </c>
      <c r="G304" s="134"/>
    </row>
    <row r="305" spans="1:7" ht="51" x14ac:dyDescent="0.2">
      <c r="A305" s="311">
        <v>281</v>
      </c>
      <c r="B305" s="61" t="s">
        <v>735</v>
      </c>
      <c r="C305" s="61" t="s">
        <v>847</v>
      </c>
      <c r="D305" s="7" t="s">
        <v>848</v>
      </c>
      <c r="E305" s="7" t="s">
        <v>430</v>
      </c>
      <c r="F305" s="7" t="s">
        <v>786</v>
      </c>
      <c r="G305" s="134"/>
    </row>
    <row r="306" spans="1:7" ht="51" x14ac:dyDescent="0.2">
      <c r="A306" s="312">
        <v>282</v>
      </c>
      <c r="B306" s="61" t="s">
        <v>735</v>
      </c>
      <c r="C306" s="61" t="s">
        <v>849</v>
      </c>
      <c r="D306" s="7" t="s">
        <v>850</v>
      </c>
      <c r="E306" s="7" t="s">
        <v>430</v>
      </c>
      <c r="F306" s="7" t="s">
        <v>786</v>
      </c>
      <c r="G306" s="134"/>
    </row>
    <row r="307" spans="1:7" ht="38.25" x14ac:dyDescent="0.2">
      <c r="A307" s="311">
        <v>283</v>
      </c>
      <c r="B307" s="61" t="s">
        <v>735</v>
      </c>
      <c r="C307" s="61" t="s">
        <v>851</v>
      </c>
      <c r="D307" s="7" t="s">
        <v>852</v>
      </c>
      <c r="E307" s="7" t="s">
        <v>430</v>
      </c>
      <c r="F307" s="7" t="s">
        <v>786</v>
      </c>
      <c r="G307" s="134"/>
    </row>
    <row r="308" spans="1:7" ht="63.75" x14ac:dyDescent="0.2">
      <c r="A308" s="312">
        <v>284</v>
      </c>
      <c r="B308" s="61" t="s">
        <v>735</v>
      </c>
      <c r="C308" s="61" t="s">
        <v>853</v>
      </c>
      <c r="D308" s="7" t="s">
        <v>854</v>
      </c>
      <c r="E308" s="7" t="s">
        <v>430</v>
      </c>
      <c r="F308" s="7" t="s">
        <v>855</v>
      </c>
      <c r="G308" s="134"/>
    </row>
    <row r="309" spans="1:7" ht="89.25" x14ac:dyDescent="0.2">
      <c r="A309" s="311">
        <v>285</v>
      </c>
      <c r="B309" s="61" t="s">
        <v>735</v>
      </c>
      <c r="C309" s="61" t="s">
        <v>856</v>
      </c>
      <c r="D309" s="7" t="s">
        <v>858</v>
      </c>
      <c r="E309" s="7" t="s">
        <v>857</v>
      </c>
      <c r="F309" s="7" t="s">
        <v>747</v>
      </c>
      <c r="G309" s="134">
        <v>298000</v>
      </c>
    </row>
    <row r="310" spans="1:7" ht="63.75" x14ac:dyDescent="0.2">
      <c r="A310" s="312">
        <v>286</v>
      </c>
      <c r="B310" s="61" t="s">
        <v>735</v>
      </c>
      <c r="C310" s="61" t="s">
        <v>856</v>
      </c>
      <c r="D310" s="7" t="s">
        <v>859</v>
      </c>
      <c r="E310" s="7" t="s">
        <v>860</v>
      </c>
      <c r="F310" s="7" t="s">
        <v>747</v>
      </c>
      <c r="G310" s="134"/>
    </row>
    <row r="311" spans="1:7" ht="51" x14ac:dyDescent="0.2">
      <c r="A311" s="311">
        <v>287</v>
      </c>
      <c r="B311" s="61" t="s">
        <v>735</v>
      </c>
      <c r="C311" s="61" t="s">
        <v>861</v>
      </c>
      <c r="D311" s="7" t="s">
        <v>862</v>
      </c>
      <c r="E311" s="7" t="s">
        <v>863</v>
      </c>
      <c r="F311" s="7" t="s">
        <v>747</v>
      </c>
      <c r="G311" s="134">
        <v>245000</v>
      </c>
    </row>
    <row r="312" spans="1:7" ht="51" x14ac:dyDescent="0.2">
      <c r="A312" s="312">
        <v>288</v>
      </c>
      <c r="B312" s="61" t="s">
        <v>735</v>
      </c>
      <c r="C312" s="61" t="s">
        <v>864</v>
      </c>
      <c r="D312" s="7" t="s">
        <v>865</v>
      </c>
      <c r="E312" s="7" t="s">
        <v>770</v>
      </c>
      <c r="F312" s="7" t="s">
        <v>747</v>
      </c>
      <c r="G312" s="134">
        <v>20000</v>
      </c>
    </row>
    <row r="313" spans="1:7" ht="63.75" x14ac:dyDescent="0.2">
      <c r="A313" s="311">
        <v>289</v>
      </c>
      <c r="B313" s="61" t="s">
        <v>735</v>
      </c>
      <c r="C313" s="61" t="s">
        <v>866</v>
      </c>
      <c r="D313" s="7" t="s">
        <v>867</v>
      </c>
      <c r="E313" s="7" t="s">
        <v>430</v>
      </c>
      <c r="F313" s="7" t="s">
        <v>747</v>
      </c>
      <c r="G313" s="134"/>
    </row>
    <row r="314" spans="1:7" ht="63.75" x14ac:dyDescent="0.2">
      <c r="A314" s="312">
        <v>290</v>
      </c>
      <c r="B314" s="61" t="s">
        <v>735</v>
      </c>
      <c r="C314" s="61" t="s">
        <v>866</v>
      </c>
      <c r="D314" s="7" t="s">
        <v>869</v>
      </c>
      <c r="E314" s="7" t="s">
        <v>770</v>
      </c>
      <c r="F314" s="7" t="s">
        <v>747</v>
      </c>
      <c r="G314" s="134">
        <v>30000</v>
      </c>
    </row>
    <row r="315" spans="1:7" ht="63.75" x14ac:dyDescent="0.2">
      <c r="A315" s="311">
        <v>291</v>
      </c>
      <c r="B315" s="61" t="s">
        <v>735</v>
      </c>
      <c r="C315" s="61" t="s">
        <v>866</v>
      </c>
      <c r="D315" s="7" t="s">
        <v>868</v>
      </c>
      <c r="E315" s="7" t="s">
        <v>770</v>
      </c>
      <c r="F315" s="7" t="s">
        <v>747</v>
      </c>
      <c r="G315" s="134">
        <v>15000</v>
      </c>
    </row>
    <row r="316" spans="1:7" ht="63.75" x14ac:dyDescent="0.2">
      <c r="A316" s="312">
        <v>292</v>
      </c>
      <c r="B316" s="61" t="s">
        <v>735</v>
      </c>
      <c r="C316" s="61" t="s">
        <v>866</v>
      </c>
      <c r="D316" s="7" t="s">
        <v>870</v>
      </c>
      <c r="E316" s="7" t="s">
        <v>871</v>
      </c>
      <c r="F316" s="7" t="s">
        <v>747</v>
      </c>
      <c r="G316" s="134">
        <v>1250000</v>
      </c>
    </row>
    <row r="317" spans="1:7" ht="63.75" x14ac:dyDescent="0.2">
      <c r="A317" s="311">
        <v>293</v>
      </c>
      <c r="B317" s="61" t="s">
        <v>735</v>
      </c>
      <c r="C317" s="61" t="s">
        <v>866</v>
      </c>
      <c r="D317" s="7" t="s">
        <v>872</v>
      </c>
      <c r="E317" s="7" t="s">
        <v>873</v>
      </c>
      <c r="F317" s="7" t="s">
        <v>747</v>
      </c>
      <c r="G317" s="134"/>
    </row>
    <row r="318" spans="1:7" ht="63.75" x14ac:dyDescent="0.2">
      <c r="A318" s="312">
        <v>294</v>
      </c>
      <c r="B318" s="61" t="s">
        <v>735</v>
      </c>
      <c r="C318" s="61" t="s">
        <v>866</v>
      </c>
      <c r="D318" s="7" t="s">
        <v>874</v>
      </c>
      <c r="E318" s="7" t="s">
        <v>430</v>
      </c>
      <c r="F318" s="7" t="s">
        <v>747</v>
      </c>
      <c r="G318" s="134"/>
    </row>
    <row r="319" spans="1:7" ht="76.5" x14ac:dyDescent="0.2">
      <c r="A319" s="311">
        <v>295</v>
      </c>
      <c r="B319" s="61" t="s">
        <v>735</v>
      </c>
      <c r="C319" s="61" t="s">
        <v>875</v>
      </c>
      <c r="D319" s="7" t="s">
        <v>876</v>
      </c>
      <c r="E319" s="7" t="s">
        <v>877</v>
      </c>
      <c r="F319" s="7" t="s">
        <v>747</v>
      </c>
      <c r="G319" s="134">
        <v>1500000</v>
      </c>
    </row>
    <row r="320" spans="1:7" ht="63.75" x14ac:dyDescent="0.2">
      <c r="A320" s="312">
        <v>296</v>
      </c>
      <c r="B320" s="61" t="s">
        <v>735</v>
      </c>
      <c r="C320" s="61" t="s">
        <v>878</v>
      </c>
      <c r="D320" s="7" t="s">
        <v>880</v>
      </c>
      <c r="E320" s="7" t="s">
        <v>770</v>
      </c>
      <c r="F320" s="7" t="s">
        <v>747</v>
      </c>
      <c r="G320" s="134">
        <v>15000</v>
      </c>
    </row>
    <row r="321" spans="1:7" ht="63.75" x14ac:dyDescent="0.2">
      <c r="A321" s="311">
        <v>297</v>
      </c>
      <c r="B321" s="61" t="s">
        <v>735</v>
      </c>
      <c r="C321" s="61" t="s">
        <v>879</v>
      </c>
      <c r="D321" s="7" t="s">
        <v>881</v>
      </c>
      <c r="E321" s="7"/>
      <c r="F321" s="7" t="s">
        <v>882</v>
      </c>
      <c r="G321" s="134"/>
    </row>
    <row r="322" spans="1:7" ht="51" x14ac:dyDescent="0.2">
      <c r="A322" s="312">
        <v>298</v>
      </c>
      <c r="B322" s="61" t="s">
        <v>735</v>
      </c>
      <c r="C322" s="61" t="s">
        <v>883</v>
      </c>
      <c r="D322" s="7" t="s">
        <v>884</v>
      </c>
      <c r="E322" s="7" t="s">
        <v>770</v>
      </c>
      <c r="F322" s="7" t="s">
        <v>747</v>
      </c>
      <c r="G322" s="134">
        <v>20000</v>
      </c>
    </row>
    <row r="323" spans="1:7" ht="51" x14ac:dyDescent="0.2">
      <c r="A323" s="311">
        <v>299</v>
      </c>
      <c r="B323" s="61" t="s">
        <v>735</v>
      </c>
      <c r="C323" s="61" t="s">
        <v>885</v>
      </c>
      <c r="D323" s="7" t="s">
        <v>886</v>
      </c>
      <c r="E323" s="7" t="s">
        <v>770</v>
      </c>
      <c r="F323" s="7" t="s">
        <v>747</v>
      </c>
      <c r="G323" s="134">
        <v>20000</v>
      </c>
    </row>
    <row r="324" spans="1:7" ht="51" x14ac:dyDescent="0.2">
      <c r="A324" s="312">
        <v>300</v>
      </c>
      <c r="B324" s="61" t="s">
        <v>735</v>
      </c>
      <c r="C324" s="61" t="s">
        <v>887</v>
      </c>
      <c r="D324" s="7" t="s">
        <v>888</v>
      </c>
      <c r="E324" s="7" t="s">
        <v>430</v>
      </c>
      <c r="F324" s="7" t="s">
        <v>747</v>
      </c>
      <c r="G324" s="134"/>
    </row>
    <row r="325" spans="1:7" ht="76.5" x14ac:dyDescent="0.2">
      <c r="A325" s="311">
        <v>301</v>
      </c>
      <c r="B325" s="61" t="s">
        <v>735</v>
      </c>
      <c r="C325" s="61" t="s">
        <v>889</v>
      </c>
      <c r="D325" s="7" t="s">
        <v>891</v>
      </c>
      <c r="E325" s="7"/>
      <c r="F325" s="7" t="s">
        <v>882</v>
      </c>
      <c r="G325" s="134"/>
    </row>
    <row r="326" spans="1:7" ht="63.75" x14ac:dyDescent="0.2">
      <c r="A326" s="312">
        <v>302</v>
      </c>
      <c r="B326" s="61" t="s">
        <v>735</v>
      </c>
      <c r="C326" s="61" t="s">
        <v>890</v>
      </c>
      <c r="D326" s="7" t="s">
        <v>881</v>
      </c>
      <c r="E326" s="7"/>
      <c r="F326" s="7" t="s">
        <v>882</v>
      </c>
      <c r="G326" s="134"/>
    </row>
    <row r="327" spans="1:7" ht="51" x14ac:dyDescent="0.2">
      <c r="A327" s="311">
        <v>303</v>
      </c>
      <c r="B327" s="61" t="s">
        <v>735</v>
      </c>
      <c r="C327" s="61" t="s">
        <v>892</v>
      </c>
      <c r="D327" s="7" t="s">
        <v>893</v>
      </c>
      <c r="E327" s="7" t="s">
        <v>770</v>
      </c>
      <c r="F327" s="7" t="s">
        <v>747</v>
      </c>
      <c r="G327" s="134">
        <v>25000</v>
      </c>
    </row>
    <row r="328" spans="1:7" ht="51" x14ac:dyDescent="0.2">
      <c r="A328" s="312">
        <v>304</v>
      </c>
      <c r="B328" s="61" t="s">
        <v>735</v>
      </c>
      <c r="C328" s="61" t="s">
        <v>892</v>
      </c>
      <c r="D328" s="7" t="s">
        <v>894</v>
      </c>
      <c r="E328" s="7" t="s">
        <v>770</v>
      </c>
      <c r="F328" s="7" t="s">
        <v>747</v>
      </c>
      <c r="G328" s="134">
        <v>15000</v>
      </c>
    </row>
    <row r="329" spans="1:7" ht="38.25" x14ac:dyDescent="0.2">
      <c r="A329" s="311">
        <v>305</v>
      </c>
      <c r="B329" s="61" t="s">
        <v>735</v>
      </c>
      <c r="C329" s="61" t="s">
        <v>895</v>
      </c>
      <c r="D329" s="7" t="s">
        <v>896</v>
      </c>
      <c r="E329" s="7"/>
      <c r="F329" s="7" t="s">
        <v>897</v>
      </c>
      <c r="G329" s="134"/>
    </row>
    <row r="330" spans="1:7" ht="38.25" x14ac:dyDescent="0.2">
      <c r="A330" s="312">
        <v>306</v>
      </c>
      <c r="B330" s="61" t="s">
        <v>735</v>
      </c>
      <c r="C330" s="61" t="s">
        <v>895</v>
      </c>
      <c r="D330" s="7" t="s">
        <v>898</v>
      </c>
      <c r="E330" s="7"/>
      <c r="F330" s="7" t="s">
        <v>897</v>
      </c>
      <c r="G330" s="134"/>
    </row>
    <row r="331" spans="1:7" ht="38.25" x14ac:dyDescent="0.2">
      <c r="A331" s="311">
        <v>307</v>
      </c>
      <c r="B331" s="61" t="s">
        <v>735</v>
      </c>
      <c r="C331" s="61" t="s">
        <v>895</v>
      </c>
      <c r="D331" s="7" t="s">
        <v>899</v>
      </c>
      <c r="E331" s="7" t="s">
        <v>430</v>
      </c>
      <c r="F331" s="7" t="s">
        <v>897</v>
      </c>
      <c r="G331" s="134"/>
    </row>
    <row r="332" spans="1:7" ht="38.25" x14ac:dyDescent="0.2">
      <c r="A332" s="312">
        <v>308</v>
      </c>
      <c r="B332" s="61" t="s">
        <v>735</v>
      </c>
      <c r="C332" s="61" t="s">
        <v>895</v>
      </c>
      <c r="D332" s="7" t="s">
        <v>900</v>
      </c>
      <c r="E332" s="7"/>
      <c r="F332" s="7" t="s">
        <v>897</v>
      </c>
      <c r="G332" s="134"/>
    </row>
    <row r="333" spans="1:7" ht="140.25" x14ac:dyDescent="0.2">
      <c r="A333" s="311">
        <v>309</v>
      </c>
      <c r="B333" s="61" t="s">
        <v>735</v>
      </c>
      <c r="C333" s="61" t="s">
        <v>902</v>
      </c>
      <c r="D333" s="7" t="s">
        <v>903</v>
      </c>
      <c r="E333" s="7"/>
      <c r="F333" s="7" t="s">
        <v>901</v>
      </c>
      <c r="G333" s="134"/>
    </row>
    <row r="334" spans="1:7" ht="140.25" x14ac:dyDescent="0.2">
      <c r="A334" s="312">
        <v>310</v>
      </c>
      <c r="B334" s="61" t="s">
        <v>735</v>
      </c>
      <c r="C334" s="61" t="s">
        <v>902</v>
      </c>
      <c r="D334" s="7" t="s">
        <v>904</v>
      </c>
      <c r="E334" s="7"/>
      <c r="F334" s="7" t="s">
        <v>901</v>
      </c>
      <c r="G334" s="134"/>
    </row>
    <row r="335" spans="1:7" ht="140.25" x14ac:dyDescent="0.2">
      <c r="A335" s="311">
        <v>311</v>
      </c>
      <c r="B335" s="61" t="s">
        <v>735</v>
      </c>
      <c r="C335" s="61" t="s">
        <v>902</v>
      </c>
      <c r="D335" s="7" t="s">
        <v>905</v>
      </c>
      <c r="E335" s="7"/>
      <c r="F335" s="7" t="s">
        <v>901</v>
      </c>
      <c r="G335" s="134"/>
    </row>
    <row r="336" spans="1:7" ht="140.25" x14ac:dyDescent="0.2">
      <c r="A336" s="312">
        <v>312</v>
      </c>
      <c r="B336" s="61" t="s">
        <v>735</v>
      </c>
      <c r="C336" s="61" t="s">
        <v>902</v>
      </c>
      <c r="D336" s="7" t="s">
        <v>906</v>
      </c>
      <c r="E336" s="7"/>
      <c r="F336" s="7" t="s">
        <v>901</v>
      </c>
      <c r="G336" s="134"/>
    </row>
    <row r="337" spans="1:7" ht="140.25" x14ac:dyDescent="0.2">
      <c r="A337" s="311">
        <v>313</v>
      </c>
      <c r="B337" s="61" t="s">
        <v>735</v>
      </c>
      <c r="C337" s="61" t="s">
        <v>902</v>
      </c>
      <c r="D337" s="7" t="s">
        <v>907</v>
      </c>
      <c r="E337" s="7"/>
      <c r="F337" s="7" t="s">
        <v>901</v>
      </c>
      <c r="G337" s="134"/>
    </row>
    <row r="338" spans="1:7" ht="114.75" x14ac:dyDescent="0.2">
      <c r="A338" s="312">
        <v>314</v>
      </c>
      <c r="B338" s="61" t="s">
        <v>735</v>
      </c>
      <c r="C338" s="61" t="s">
        <v>908</v>
      </c>
      <c r="D338" s="7" t="s">
        <v>909</v>
      </c>
      <c r="E338" s="7" t="s">
        <v>430</v>
      </c>
      <c r="F338" s="7" t="s">
        <v>910</v>
      </c>
      <c r="G338" s="134"/>
    </row>
    <row r="339" spans="1:7" ht="114.75" x14ac:dyDescent="0.2">
      <c r="A339" s="311">
        <v>315</v>
      </c>
      <c r="B339" s="61" t="s">
        <v>735</v>
      </c>
      <c r="C339" s="61" t="s">
        <v>908</v>
      </c>
      <c r="D339" s="7" t="s">
        <v>911</v>
      </c>
      <c r="E339" s="7" t="s">
        <v>430</v>
      </c>
      <c r="F339" s="7" t="s">
        <v>910</v>
      </c>
      <c r="G339" s="134"/>
    </row>
    <row r="340" spans="1:7" ht="76.5" x14ac:dyDescent="0.2">
      <c r="A340" s="312">
        <v>316</v>
      </c>
      <c r="B340" s="61" t="s">
        <v>735</v>
      </c>
      <c r="C340" s="61" t="s">
        <v>912</v>
      </c>
      <c r="D340" s="7" t="s">
        <v>913</v>
      </c>
      <c r="E340" s="7"/>
      <c r="F340" s="7" t="s">
        <v>914</v>
      </c>
      <c r="G340" s="134"/>
    </row>
    <row r="341" spans="1:7" ht="89.25" x14ac:dyDescent="0.2">
      <c r="A341" s="311">
        <v>317</v>
      </c>
      <c r="B341" s="61" t="s">
        <v>735</v>
      </c>
      <c r="C341" s="61" t="s">
        <v>915</v>
      </c>
      <c r="D341" s="7" t="s">
        <v>881</v>
      </c>
      <c r="E341" s="7" t="s">
        <v>916</v>
      </c>
      <c r="F341" s="7" t="s">
        <v>747</v>
      </c>
      <c r="G341" s="134">
        <v>3293680</v>
      </c>
    </row>
    <row r="342" spans="1:7" ht="38.25" x14ac:dyDescent="0.2">
      <c r="A342" s="312">
        <v>318</v>
      </c>
      <c r="B342" s="61" t="s">
        <v>735</v>
      </c>
      <c r="C342" s="61" t="s">
        <v>917</v>
      </c>
      <c r="D342" s="12" t="s">
        <v>918</v>
      </c>
      <c r="E342" s="7" t="s">
        <v>770</v>
      </c>
      <c r="F342" s="7" t="s">
        <v>920</v>
      </c>
      <c r="G342" s="134"/>
    </row>
    <row r="343" spans="1:7" ht="51" x14ac:dyDescent="0.2">
      <c r="A343" s="311">
        <v>319</v>
      </c>
      <c r="B343" s="61" t="s">
        <v>735</v>
      </c>
      <c r="C343" s="61" t="s">
        <v>917</v>
      </c>
      <c r="D343" s="7" t="s">
        <v>919</v>
      </c>
      <c r="E343" s="7" t="s">
        <v>770</v>
      </c>
      <c r="F343" s="7" t="s">
        <v>920</v>
      </c>
      <c r="G343" s="134"/>
    </row>
    <row r="344" spans="1:7" ht="51" x14ac:dyDescent="0.2">
      <c r="A344" s="312">
        <v>320</v>
      </c>
      <c r="B344" s="61" t="s">
        <v>735</v>
      </c>
      <c r="C344" s="61" t="s">
        <v>921</v>
      </c>
      <c r="D344" s="7" t="s">
        <v>922</v>
      </c>
      <c r="E344" s="7" t="s">
        <v>430</v>
      </c>
      <c r="F344" s="7" t="s">
        <v>786</v>
      </c>
      <c r="G344" s="134"/>
    </row>
    <row r="345" spans="1:7" ht="76.5" x14ac:dyDescent="0.2">
      <c r="A345" s="311">
        <v>321</v>
      </c>
      <c r="B345" s="61" t="s">
        <v>735</v>
      </c>
      <c r="C345" s="61" t="s">
        <v>923</v>
      </c>
      <c r="D345" s="7" t="s">
        <v>922</v>
      </c>
      <c r="E345" s="7" t="s">
        <v>430</v>
      </c>
      <c r="F345" s="7" t="s">
        <v>924</v>
      </c>
      <c r="G345" s="134"/>
    </row>
    <row r="346" spans="1:7" ht="51" x14ac:dyDescent="0.2">
      <c r="A346" s="312">
        <v>322</v>
      </c>
      <c r="B346" s="61" t="s">
        <v>735</v>
      </c>
      <c r="C346" s="61" t="s">
        <v>926</v>
      </c>
      <c r="D346" s="7" t="s">
        <v>925</v>
      </c>
      <c r="E346" s="7" t="s">
        <v>430</v>
      </c>
      <c r="F346" s="7" t="s">
        <v>786</v>
      </c>
      <c r="G346" s="134"/>
    </row>
    <row r="347" spans="1:7" ht="38.25" x14ac:dyDescent="0.2">
      <c r="A347" s="311">
        <v>323</v>
      </c>
      <c r="B347" s="61" t="s">
        <v>735</v>
      </c>
      <c r="C347" s="61" t="s">
        <v>927</v>
      </c>
      <c r="D347" s="7" t="s">
        <v>928</v>
      </c>
      <c r="E347" s="7" t="s">
        <v>430</v>
      </c>
      <c r="F347" s="7" t="s">
        <v>786</v>
      </c>
      <c r="G347" s="134"/>
    </row>
    <row r="348" spans="1:7" ht="51" x14ac:dyDescent="0.2">
      <c r="A348" s="312">
        <v>324</v>
      </c>
      <c r="B348" s="61" t="s">
        <v>735</v>
      </c>
      <c r="C348" s="61" t="s">
        <v>929</v>
      </c>
      <c r="D348" s="7" t="s">
        <v>930</v>
      </c>
      <c r="E348" s="7" t="s">
        <v>430</v>
      </c>
      <c r="F348" s="7" t="s">
        <v>786</v>
      </c>
      <c r="G348" s="134"/>
    </row>
    <row r="349" spans="1:7" ht="51" x14ac:dyDescent="0.2">
      <c r="A349" s="311">
        <v>325</v>
      </c>
      <c r="B349" s="61" t="s">
        <v>735</v>
      </c>
      <c r="C349" s="61" t="s">
        <v>929</v>
      </c>
      <c r="D349" s="7" t="s">
        <v>931</v>
      </c>
      <c r="E349" s="7" t="s">
        <v>430</v>
      </c>
      <c r="F349" s="7" t="s">
        <v>786</v>
      </c>
      <c r="G349" s="134"/>
    </row>
    <row r="350" spans="1:7" ht="51" x14ac:dyDescent="0.2">
      <c r="A350" s="312">
        <v>326</v>
      </c>
      <c r="B350" s="61" t="s">
        <v>735</v>
      </c>
      <c r="C350" s="61" t="s">
        <v>932</v>
      </c>
      <c r="D350" s="6" t="s">
        <v>933</v>
      </c>
      <c r="E350" s="7" t="s">
        <v>430</v>
      </c>
      <c r="F350" s="7" t="s">
        <v>786</v>
      </c>
      <c r="G350" s="134"/>
    </row>
    <row r="351" spans="1:7" ht="51" x14ac:dyDescent="0.2">
      <c r="A351" s="311">
        <v>327</v>
      </c>
      <c r="B351" s="61" t="s">
        <v>735</v>
      </c>
      <c r="C351" s="61" t="s">
        <v>934</v>
      </c>
      <c r="D351" s="6" t="s">
        <v>935</v>
      </c>
      <c r="E351" s="7" t="s">
        <v>430</v>
      </c>
      <c r="F351" s="7" t="s">
        <v>786</v>
      </c>
      <c r="G351" s="134"/>
    </row>
    <row r="352" spans="1:7" ht="51" x14ac:dyDescent="0.2">
      <c r="A352" s="312">
        <v>328</v>
      </c>
      <c r="B352" s="61" t="s">
        <v>735</v>
      </c>
      <c r="C352" s="61" t="s">
        <v>934</v>
      </c>
      <c r="D352" s="6" t="s">
        <v>936</v>
      </c>
      <c r="E352" s="7" t="s">
        <v>430</v>
      </c>
      <c r="F352" s="7" t="s">
        <v>786</v>
      </c>
      <c r="G352" s="134"/>
    </row>
    <row r="353" spans="1:7" ht="51" x14ac:dyDescent="0.2">
      <c r="A353" s="311">
        <v>329</v>
      </c>
      <c r="B353" s="61" t="s">
        <v>735</v>
      </c>
      <c r="C353" s="61" t="s">
        <v>934</v>
      </c>
      <c r="D353" s="6" t="s">
        <v>937</v>
      </c>
      <c r="E353" s="7" t="s">
        <v>430</v>
      </c>
      <c r="F353" s="7" t="s">
        <v>786</v>
      </c>
      <c r="G353" s="134"/>
    </row>
    <row r="354" spans="1:7" ht="51" x14ac:dyDescent="0.2">
      <c r="A354" s="312">
        <v>330</v>
      </c>
      <c r="B354" s="61" t="s">
        <v>735</v>
      </c>
      <c r="C354" s="61" t="s">
        <v>938</v>
      </c>
      <c r="D354" s="6" t="s">
        <v>939</v>
      </c>
      <c r="E354" s="7" t="s">
        <v>430</v>
      </c>
      <c r="F354" s="7" t="s">
        <v>786</v>
      </c>
      <c r="G354" s="134"/>
    </row>
    <row r="355" spans="1:7" ht="63.75" x14ac:dyDescent="0.2">
      <c r="A355" s="311">
        <v>331</v>
      </c>
      <c r="B355" s="61" t="s">
        <v>735</v>
      </c>
      <c r="C355" s="61" t="s">
        <v>938</v>
      </c>
      <c r="D355" s="6" t="s">
        <v>940</v>
      </c>
      <c r="E355" s="7" t="s">
        <v>430</v>
      </c>
      <c r="F355" s="7" t="s">
        <v>786</v>
      </c>
      <c r="G355" s="134"/>
    </row>
    <row r="356" spans="1:7" ht="63.75" x14ac:dyDescent="0.2">
      <c r="A356" s="312">
        <v>332</v>
      </c>
      <c r="B356" s="61" t="s">
        <v>735</v>
      </c>
      <c r="C356" s="61" t="s">
        <v>938</v>
      </c>
      <c r="D356" s="6" t="s">
        <v>941</v>
      </c>
      <c r="E356" s="7" t="s">
        <v>430</v>
      </c>
      <c r="F356" s="7" t="s">
        <v>786</v>
      </c>
      <c r="G356" s="134"/>
    </row>
    <row r="357" spans="1:7" ht="76.5" x14ac:dyDescent="0.2">
      <c r="A357" s="311">
        <v>333</v>
      </c>
      <c r="B357" s="61" t="s">
        <v>735</v>
      </c>
      <c r="C357" s="61" t="s">
        <v>938</v>
      </c>
      <c r="D357" s="6" t="s">
        <v>942</v>
      </c>
      <c r="E357" s="7" t="s">
        <v>430</v>
      </c>
      <c r="F357" s="7" t="s">
        <v>786</v>
      </c>
      <c r="G357" s="134"/>
    </row>
    <row r="358" spans="1:7" ht="76.5" x14ac:dyDescent="0.2">
      <c r="A358" s="312">
        <v>334</v>
      </c>
      <c r="B358" s="61" t="s">
        <v>735</v>
      </c>
      <c r="C358" s="61" t="s">
        <v>938</v>
      </c>
      <c r="D358" s="6" t="s">
        <v>943</v>
      </c>
      <c r="E358" s="7" t="s">
        <v>430</v>
      </c>
      <c r="F358" s="7" t="s">
        <v>786</v>
      </c>
      <c r="G358" s="134"/>
    </row>
    <row r="359" spans="1:7" ht="89.25" x14ac:dyDescent="0.2">
      <c r="A359" s="311">
        <v>335</v>
      </c>
      <c r="B359" s="61" t="s">
        <v>735</v>
      </c>
      <c r="C359" s="61" t="s">
        <v>944</v>
      </c>
      <c r="D359" s="6" t="s">
        <v>945</v>
      </c>
      <c r="E359" s="7" t="s">
        <v>430</v>
      </c>
      <c r="F359" s="7" t="s">
        <v>747</v>
      </c>
      <c r="G359" s="134"/>
    </row>
    <row r="360" spans="1:7" ht="89.25" x14ac:dyDescent="0.2">
      <c r="A360" s="312">
        <v>336</v>
      </c>
      <c r="B360" s="61" t="s">
        <v>735</v>
      </c>
      <c r="C360" s="61" t="s">
        <v>944</v>
      </c>
      <c r="D360" s="6" t="s">
        <v>946</v>
      </c>
      <c r="E360" s="7" t="s">
        <v>430</v>
      </c>
      <c r="F360" s="7" t="s">
        <v>747</v>
      </c>
      <c r="G360" s="134"/>
    </row>
    <row r="361" spans="1:7" ht="89.25" x14ac:dyDescent="0.2">
      <c r="A361" s="311">
        <v>337</v>
      </c>
      <c r="B361" s="61" t="s">
        <v>735</v>
      </c>
      <c r="C361" s="61" t="s">
        <v>944</v>
      </c>
      <c r="D361" s="6" t="s">
        <v>935</v>
      </c>
      <c r="E361" s="7" t="s">
        <v>430</v>
      </c>
      <c r="F361" s="7" t="s">
        <v>747</v>
      </c>
      <c r="G361" s="134"/>
    </row>
    <row r="362" spans="1:7" ht="89.25" x14ac:dyDescent="0.2">
      <c r="A362" s="312">
        <v>338</v>
      </c>
      <c r="B362" s="61" t="s">
        <v>735</v>
      </c>
      <c r="C362" s="61" t="s">
        <v>944</v>
      </c>
      <c r="D362" s="6" t="s">
        <v>947</v>
      </c>
      <c r="E362" s="7" t="s">
        <v>430</v>
      </c>
      <c r="F362" s="7" t="s">
        <v>747</v>
      </c>
      <c r="G362" s="134"/>
    </row>
    <row r="363" spans="1:7" ht="89.25" x14ac:dyDescent="0.2">
      <c r="A363" s="311">
        <v>339</v>
      </c>
      <c r="B363" s="61" t="s">
        <v>735</v>
      </c>
      <c r="C363" s="61" t="s">
        <v>944</v>
      </c>
      <c r="D363" s="6" t="s">
        <v>948</v>
      </c>
      <c r="E363" s="7" t="s">
        <v>430</v>
      </c>
      <c r="F363" s="7" t="s">
        <v>747</v>
      </c>
      <c r="G363" s="134"/>
    </row>
    <row r="364" spans="1:7" ht="89.25" x14ac:dyDescent="0.2">
      <c r="A364" s="312">
        <v>340</v>
      </c>
      <c r="B364" s="61" t="s">
        <v>735</v>
      </c>
      <c r="C364" s="61" t="s">
        <v>944</v>
      </c>
      <c r="D364" s="6" t="s">
        <v>949</v>
      </c>
      <c r="E364" s="7" t="s">
        <v>430</v>
      </c>
      <c r="F364" s="7" t="s">
        <v>747</v>
      </c>
      <c r="G364" s="134"/>
    </row>
    <row r="365" spans="1:7" ht="89.25" x14ac:dyDescent="0.2">
      <c r="A365" s="311">
        <v>341</v>
      </c>
      <c r="B365" s="61" t="s">
        <v>735</v>
      </c>
      <c r="C365" s="61" t="s">
        <v>944</v>
      </c>
      <c r="D365" s="6" t="s">
        <v>950</v>
      </c>
      <c r="E365" s="7" t="s">
        <v>430</v>
      </c>
      <c r="F365" s="7" t="s">
        <v>747</v>
      </c>
      <c r="G365" s="134"/>
    </row>
    <row r="366" spans="1:7" ht="89.25" x14ac:dyDescent="0.2">
      <c r="A366" s="312">
        <v>342</v>
      </c>
      <c r="B366" s="61" t="s">
        <v>735</v>
      </c>
      <c r="C366" s="61" t="s">
        <v>944</v>
      </c>
      <c r="D366" s="6" t="s">
        <v>951</v>
      </c>
      <c r="E366" s="7" t="s">
        <v>430</v>
      </c>
      <c r="F366" s="7" t="s">
        <v>747</v>
      </c>
      <c r="G366" s="134"/>
    </row>
    <row r="367" spans="1:7" ht="89.25" x14ac:dyDescent="0.2">
      <c r="A367" s="311">
        <v>343</v>
      </c>
      <c r="B367" s="61" t="s">
        <v>735</v>
      </c>
      <c r="C367" s="61" t="s">
        <v>944</v>
      </c>
      <c r="D367" s="6" t="s">
        <v>952</v>
      </c>
      <c r="E367" s="7" t="s">
        <v>430</v>
      </c>
      <c r="F367" s="7" t="s">
        <v>747</v>
      </c>
      <c r="G367" s="134"/>
    </row>
    <row r="368" spans="1:7" ht="89.25" x14ac:dyDescent="0.2">
      <c r="A368" s="312">
        <v>344</v>
      </c>
      <c r="B368" s="61" t="s">
        <v>735</v>
      </c>
      <c r="C368" s="61" t="s">
        <v>944</v>
      </c>
      <c r="D368" s="6" t="s">
        <v>953</v>
      </c>
      <c r="E368" s="7" t="s">
        <v>430</v>
      </c>
      <c r="F368" s="7" t="s">
        <v>747</v>
      </c>
      <c r="G368" s="134"/>
    </row>
    <row r="369" spans="1:7" ht="89.25" x14ac:dyDescent="0.2">
      <c r="A369" s="311">
        <v>345</v>
      </c>
      <c r="B369" s="61" t="s">
        <v>735</v>
      </c>
      <c r="C369" s="61" t="s">
        <v>944</v>
      </c>
      <c r="D369" s="6" t="s">
        <v>954</v>
      </c>
      <c r="E369" s="7" t="s">
        <v>430</v>
      </c>
      <c r="F369" s="7" t="s">
        <v>747</v>
      </c>
      <c r="G369" s="134"/>
    </row>
    <row r="370" spans="1:7" ht="89.25" x14ac:dyDescent="0.2">
      <c r="A370" s="312">
        <v>346</v>
      </c>
      <c r="B370" s="61" t="s">
        <v>735</v>
      </c>
      <c r="C370" s="61" t="s">
        <v>944</v>
      </c>
      <c r="D370" s="6" t="s">
        <v>955</v>
      </c>
      <c r="E370" s="7" t="s">
        <v>430</v>
      </c>
      <c r="F370" s="7" t="s">
        <v>747</v>
      </c>
      <c r="G370" s="134"/>
    </row>
    <row r="371" spans="1:7" ht="89.25" x14ac:dyDescent="0.2">
      <c r="A371" s="311">
        <v>347</v>
      </c>
      <c r="B371" s="61" t="s">
        <v>735</v>
      </c>
      <c r="C371" s="61" t="s">
        <v>944</v>
      </c>
      <c r="D371" s="6" t="s">
        <v>956</v>
      </c>
      <c r="E371" s="7" t="s">
        <v>430</v>
      </c>
      <c r="F371" s="7" t="s">
        <v>747</v>
      </c>
      <c r="G371" s="134"/>
    </row>
    <row r="372" spans="1:7" ht="89.25" x14ac:dyDescent="0.2">
      <c r="A372" s="312">
        <v>348</v>
      </c>
      <c r="B372" s="61" t="s">
        <v>735</v>
      </c>
      <c r="C372" s="61" t="s">
        <v>944</v>
      </c>
      <c r="D372" s="6" t="s">
        <v>957</v>
      </c>
      <c r="E372" s="7" t="s">
        <v>430</v>
      </c>
      <c r="F372" s="7" t="s">
        <v>747</v>
      </c>
      <c r="G372" s="134"/>
    </row>
    <row r="373" spans="1:7" ht="89.25" x14ac:dyDescent="0.2">
      <c r="A373" s="311">
        <v>349</v>
      </c>
      <c r="B373" s="61" t="s">
        <v>735</v>
      </c>
      <c r="C373" s="61" t="s">
        <v>944</v>
      </c>
      <c r="D373" s="6" t="s">
        <v>958</v>
      </c>
      <c r="E373" s="7" t="s">
        <v>430</v>
      </c>
      <c r="F373" s="7" t="s">
        <v>747</v>
      </c>
      <c r="G373" s="134"/>
    </row>
    <row r="374" spans="1:7" ht="89.25" x14ac:dyDescent="0.2">
      <c r="A374" s="312">
        <v>350</v>
      </c>
      <c r="B374" s="61" t="s">
        <v>735</v>
      </c>
      <c r="C374" s="61" t="s">
        <v>944</v>
      </c>
      <c r="D374" s="6" t="s">
        <v>959</v>
      </c>
      <c r="E374" s="7" t="s">
        <v>430</v>
      </c>
      <c r="F374" s="7" t="s">
        <v>747</v>
      </c>
      <c r="G374" s="134"/>
    </row>
    <row r="375" spans="1:7" ht="89.25" x14ac:dyDescent="0.2">
      <c r="A375" s="311">
        <v>351</v>
      </c>
      <c r="B375" s="61" t="s">
        <v>735</v>
      </c>
      <c r="C375" s="61" t="s">
        <v>944</v>
      </c>
      <c r="D375" s="6" t="s">
        <v>960</v>
      </c>
      <c r="E375" s="7" t="s">
        <v>430</v>
      </c>
      <c r="F375" s="7" t="s">
        <v>747</v>
      </c>
      <c r="G375" s="134"/>
    </row>
    <row r="376" spans="1:7" ht="89.25" x14ac:dyDescent="0.2">
      <c r="A376" s="312">
        <v>352</v>
      </c>
      <c r="B376" s="61" t="s">
        <v>735</v>
      </c>
      <c r="C376" s="61" t="s">
        <v>944</v>
      </c>
      <c r="D376" s="6" t="s">
        <v>961</v>
      </c>
      <c r="E376" s="7" t="s">
        <v>430</v>
      </c>
      <c r="F376" s="7" t="s">
        <v>747</v>
      </c>
      <c r="G376" s="134"/>
    </row>
    <row r="377" spans="1:7" ht="89.25" x14ac:dyDescent="0.2">
      <c r="A377" s="311">
        <v>353</v>
      </c>
      <c r="B377" s="61" t="s">
        <v>735</v>
      </c>
      <c r="C377" s="61" t="s">
        <v>944</v>
      </c>
      <c r="D377" s="6" t="s">
        <v>961</v>
      </c>
      <c r="E377" s="7" t="s">
        <v>430</v>
      </c>
      <c r="F377" s="7" t="s">
        <v>747</v>
      </c>
      <c r="G377" s="134"/>
    </row>
    <row r="378" spans="1:7" ht="89.25" x14ac:dyDescent="0.2">
      <c r="A378" s="312">
        <v>354</v>
      </c>
      <c r="B378" s="61" t="s">
        <v>735</v>
      </c>
      <c r="C378" s="61" t="s">
        <v>944</v>
      </c>
      <c r="D378" s="6" t="s">
        <v>962</v>
      </c>
      <c r="E378" s="7" t="s">
        <v>430</v>
      </c>
      <c r="F378" s="7" t="s">
        <v>747</v>
      </c>
      <c r="G378" s="134"/>
    </row>
    <row r="379" spans="1:7" ht="89.25" x14ac:dyDescent="0.2">
      <c r="A379" s="311">
        <v>355</v>
      </c>
      <c r="B379" s="61" t="s">
        <v>735</v>
      </c>
      <c r="C379" s="61" t="s">
        <v>944</v>
      </c>
      <c r="D379" s="6" t="s">
        <v>963</v>
      </c>
      <c r="E379" s="7" t="s">
        <v>430</v>
      </c>
      <c r="F379" s="7" t="s">
        <v>747</v>
      </c>
      <c r="G379" s="134"/>
    </row>
    <row r="380" spans="1:7" ht="89.25" x14ac:dyDescent="0.2">
      <c r="A380" s="312">
        <v>356</v>
      </c>
      <c r="B380" s="61" t="s">
        <v>735</v>
      </c>
      <c r="C380" s="61" t="s">
        <v>944</v>
      </c>
      <c r="D380" s="6" t="s">
        <v>936</v>
      </c>
      <c r="E380" s="7" t="s">
        <v>430</v>
      </c>
      <c r="F380" s="7" t="s">
        <v>747</v>
      </c>
      <c r="G380" s="134"/>
    </row>
    <row r="381" spans="1:7" ht="89.25" x14ac:dyDescent="0.2">
      <c r="A381" s="311">
        <v>357</v>
      </c>
      <c r="B381" s="61" t="s">
        <v>735</v>
      </c>
      <c r="C381" s="61" t="s">
        <v>944</v>
      </c>
      <c r="D381" s="6" t="s">
        <v>964</v>
      </c>
      <c r="E381" s="7" t="s">
        <v>430</v>
      </c>
      <c r="F381" s="7" t="s">
        <v>747</v>
      </c>
      <c r="G381" s="134"/>
    </row>
    <row r="382" spans="1:7" ht="89.25" x14ac:dyDescent="0.2">
      <c r="A382" s="312">
        <v>358</v>
      </c>
      <c r="B382" s="61" t="s">
        <v>735</v>
      </c>
      <c r="C382" s="61" t="s">
        <v>944</v>
      </c>
      <c r="D382" s="6" t="s">
        <v>965</v>
      </c>
      <c r="E382" s="7" t="s">
        <v>430</v>
      </c>
      <c r="F382" s="7" t="s">
        <v>747</v>
      </c>
      <c r="G382" s="134"/>
    </row>
    <row r="383" spans="1:7" ht="89.25" x14ac:dyDescent="0.2">
      <c r="A383" s="311">
        <v>359</v>
      </c>
      <c r="B383" s="61" t="s">
        <v>735</v>
      </c>
      <c r="C383" s="61" t="s">
        <v>944</v>
      </c>
      <c r="D383" s="6" t="s">
        <v>966</v>
      </c>
      <c r="E383" s="7" t="s">
        <v>430</v>
      </c>
      <c r="F383" s="7" t="s">
        <v>747</v>
      </c>
      <c r="G383" s="134"/>
    </row>
    <row r="384" spans="1:7" ht="89.25" x14ac:dyDescent="0.2">
      <c r="A384" s="312">
        <v>360</v>
      </c>
      <c r="B384" s="61" t="s">
        <v>735</v>
      </c>
      <c r="C384" s="61" t="s">
        <v>944</v>
      </c>
      <c r="D384" s="6" t="s">
        <v>967</v>
      </c>
      <c r="E384" s="7" t="s">
        <v>430</v>
      </c>
      <c r="F384" s="7" t="s">
        <v>747</v>
      </c>
      <c r="G384" s="134"/>
    </row>
    <row r="385" spans="1:7" ht="89.25" x14ac:dyDescent="0.2">
      <c r="A385" s="311">
        <v>361</v>
      </c>
      <c r="B385" s="61" t="s">
        <v>735</v>
      </c>
      <c r="C385" s="61" t="s">
        <v>944</v>
      </c>
      <c r="D385" s="6" t="s">
        <v>968</v>
      </c>
      <c r="E385" s="7" t="s">
        <v>430</v>
      </c>
      <c r="F385" s="7" t="s">
        <v>747</v>
      </c>
      <c r="G385" s="134"/>
    </row>
    <row r="386" spans="1:7" ht="89.25" x14ac:dyDescent="0.2">
      <c r="A386" s="312">
        <v>362</v>
      </c>
      <c r="B386" s="61" t="s">
        <v>735</v>
      </c>
      <c r="C386" s="61" t="s">
        <v>944</v>
      </c>
      <c r="D386" s="6" t="s">
        <v>969</v>
      </c>
      <c r="E386" s="7" t="s">
        <v>430</v>
      </c>
      <c r="F386" s="7" t="s">
        <v>747</v>
      </c>
      <c r="G386" s="134"/>
    </row>
    <row r="387" spans="1:7" ht="89.25" x14ac:dyDescent="0.2">
      <c r="A387" s="311">
        <v>363</v>
      </c>
      <c r="B387" s="61" t="s">
        <v>735</v>
      </c>
      <c r="C387" s="61" t="s">
        <v>944</v>
      </c>
      <c r="D387" s="6" t="s">
        <v>970</v>
      </c>
      <c r="E387" s="7" t="s">
        <v>430</v>
      </c>
      <c r="F387" s="7" t="s">
        <v>747</v>
      </c>
      <c r="G387" s="134"/>
    </row>
    <row r="388" spans="1:7" ht="89.25" x14ac:dyDescent="0.2">
      <c r="A388" s="312">
        <v>364</v>
      </c>
      <c r="B388" s="61" t="s">
        <v>735</v>
      </c>
      <c r="C388" s="61" t="s">
        <v>944</v>
      </c>
      <c r="D388" s="6" t="s">
        <v>971</v>
      </c>
      <c r="E388" s="7" t="s">
        <v>430</v>
      </c>
      <c r="F388" s="7" t="s">
        <v>747</v>
      </c>
      <c r="G388" s="134"/>
    </row>
    <row r="389" spans="1:7" ht="90" thickBot="1" x14ac:dyDescent="0.25">
      <c r="A389" s="311">
        <v>365</v>
      </c>
      <c r="B389" s="65" t="s">
        <v>735</v>
      </c>
      <c r="C389" s="61" t="s">
        <v>944</v>
      </c>
      <c r="D389" s="19" t="s">
        <v>972</v>
      </c>
      <c r="E389" s="7" t="s">
        <v>430</v>
      </c>
      <c r="F389" s="7" t="s">
        <v>747</v>
      </c>
      <c r="G389" s="136"/>
    </row>
    <row r="390" spans="1:7" s="141" customFormat="1" ht="19.5" thickBot="1" x14ac:dyDescent="0.35">
      <c r="A390" s="137"/>
      <c r="B390" s="154"/>
      <c r="C390" s="138"/>
      <c r="D390" s="139"/>
      <c r="E390" s="139"/>
      <c r="F390" s="139"/>
      <c r="G390" s="140">
        <f>SUM(G257:G389)</f>
        <v>12974680</v>
      </c>
    </row>
    <row r="391" spans="1:7" s="141" customFormat="1" ht="19.5" thickBot="1" x14ac:dyDescent="0.35">
      <c r="A391" s="142"/>
      <c r="B391" s="155" t="s">
        <v>973</v>
      </c>
      <c r="C391" s="143"/>
      <c r="D391" s="144"/>
      <c r="E391" s="144"/>
      <c r="F391" s="144"/>
      <c r="G391" s="145">
        <f>SUM(G255+G390)</f>
        <v>25201908.120000001</v>
      </c>
    </row>
    <row r="393" spans="1:7" x14ac:dyDescent="0.2">
      <c r="A393" s="201"/>
      <c r="B393" s="202"/>
      <c r="C393" s="195"/>
      <c r="D393" s="29"/>
      <c r="E393" s="29"/>
      <c r="F393" s="29"/>
      <c r="G393" s="203"/>
    </row>
    <row r="394" spans="1:7" x14ac:dyDescent="0.2">
      <c r="A394" s="201"/>
      <c r="B394" s="202"/>
      <c r="C394" s="195"/>
      <c r="D394" s="29"/>
      <c r="E394" s="29"/>
      <c r="F394" s="29"/>
      <c r="G394" s="203"/>
    </row>
    <row r="395" spans="1:7" x14ac:dyDescent="0.2">
      <c r="A395" s="201"/>
      <c r="B395" s="202"/>
      <c r="C395" s="195"/>
      <c r="D395" s="29"/>
      <c r="E395" s="29"/>
      <c r="F395" s="29"/>
      <c r="G395" s="203"/>
    </row>
    <row r="396" spans="1:7" x14ac:dyDescent="0.2">
      <c r="A396" s="201"/>
      <c r="B396" s="202"/>
      <c r="C396" s="195"/>
      <c r="D396" s="29"/>
      <c r="E396" s="29"/>
      <c r="F396" s="29"/>
      <c r="G396" s="203"/>
    </row>
    <row r="397" spans="1:7" x14ac:dyDescent="0.2">
      <c r="A397" s="201"/>
      <c r="B397" s="202"/>
      <c r="C397" s="195"/>
      <c r="D397" s="29"/>
      <c r="E397" s="29"/>
      <c r="F397" s="29"/>
      <c r="G397" s="203"/>
    </row>
  </sheetData>
  <autoFilter ref="A2:G391"/>
  <mergeCells count="12">
    <mergeCell ref="A1:G1"/>
    <mergeCell ref="A256:G256"/>
    <mergeCell ref="A225:G225"/>
    <mergeCell ref="A201:G201"/>
    <mergeCell ref="A164:G164"/>
    <mergeCell ref="A141:G141"/>
    <mergeCell ref="A111:G111"/>
    <mergeCell ref="A84:G84"/>
    <mergeCell ref="A53:G53"/>
    <mergeCell ref="A24:G24"/>
    <mergeCell ref="A3:G3"/>
    <mergeCell ref="A232:G232"/>
  </mergeCells>
  <pageMargins left="0.70866141732283472" right="0.70866141732283472" top="0.5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Захоронения</vt:lpstr>
      <vt:lpstr>Памятники и обелиски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admin</cp:lastModifiedBy>
  <cp:lastPrinted>2020-01-20T13:46:23Z</cp:lastPrinted>
  <dcterms:created xsi:type="dcterms:W3CDTF">2019-07-29T08:25:29Z</dcterms:created>
  <dcterms:modified xsi:type="dcterms:W3CDTF">2020-01-31T03:59:06Z</dcterms:modified>
</cp:coreProperties>
</file>